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ko\Documents\1-Služba\NUSZ\FIABCI\Dopisi in drugi podpisani dokumenti\Covid-19\VRS\Amandmaji PKP2\"/>
    </mc:Choice>
  </mc:AlternateContent>
  <bookViews>
    <workbookView xWindow="0" yWindow="0" windowWidth="28800" windowHeight="13245" tabRatio="768" activeTab="2"/>
  </bookViews>
  <sheets>
    <sheet name="Skupna" sheetId="9" r:id="rId1"/>
    <sheet name="Občin. povpr. pisarne" sheetId="6" r:id="rId2"/>
    <sheet name="Občin. povpr. lokali" sheetId="7" r:id="rId3"/>
    <sheet name="Občin. povpr. industrija" sheetId="8" r:id="rId4"/>
    <sheet name="Število najemov" sheetId="2" r:id="rId5"/>
    <sheet name="Oddana povr. pisarne" sheetId="3" r:id="rId6"/>
    <sheet name="Oddana povr. lokali" sheetId="4" r:id="rId7"/>
    <sheet name="Oddana povr. Industrija" sheetId="5" r:id="rId8"/>
    <sheet name="Legenda" sheetId="1" r:id="rId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9" l="1"/>
  <c r="F15" i="9" s="1"/>
  <c r="F17" i="9" s="1"/>
  <c r="D13" i="9"/>
  <c r="D15" i="9" s="1"/>
  <c r="B13" i="9"/>
  <c r="B15" i="9" s="1"/>
  <c r="C15" i="9"/>
  <c r="E15" i="9"/>
  <c r="J16" i="9" l="1"/>
  <c r="B16" i="9"/>
  <c r="B18" i="9"/>
  <c r="I17" i="9"/>
  <c r="F16" i="9"/>
  <c r="F18" i="9"/>
  <c r="J17" i="9"/>
  <c r="I18" i="9"/>
  <c r="J18" i="9"/>
  <c r="B17" i="9"/>
  <c r="D16" i="9"/>
  <c r="D18" i="9"/>
  <c r="D17" i="9"/>
  <c r="I16" i="9"/>
  <c r="E10" i="5"/>
  <c r="F10" i="5"/>
  <c r="E11" i="5"/>
  <c r="F11" i="5"/>
  <c r="E12" i="5"/>
  <c r="F12" i="5"/>
  <c r="E13" i="5"/>
  <c r="F13" i="5"/>
  <c r="E14" i="5"/>
  <c r="F14" i="5"/>
  <c r="E15" i="5"/>
  <c r="F15" i="5"/>
  <c r="E16" i="5"/>
  <c r="F16" i="5"/>
  <c r="E17" i="5"/>
  <c r="F17" i="5"/>
  <c r="E18" i="5"/>
  <c r="F18" i="5"/>
  <c r="E19" i="5"/>
  <c r="F19" i="5"/>
  <c r="E20" i="5"/>
  <c r="F20" i="5"/>
  <c r="E21" i="5"/>
  <c r="F21" i="5"/>
  <c r="E22" i="5"/>
  <c r="F22" i="5"/>
  <c r="E23" i="5"/>
  <c r="F23" i="5"/>
  <c r="E24" i="5"/>
  <c r="F24" i="5"/>
  <c r="E25" i="5"/>
  <c r="F25" i="5"/>
  <c r="E26" i="5"/>
  <c r="F26" i="5"/>
  <c r="E27" i="5"/>
  <c r="F27" i="5"/>
  <c r="E28" i="5"/>
  <c r="F28" i="5"/>
  <c r="E29" i="5"/>
  <c r="F29" i="5"/>
  <c r="E30" i="5"/>
  <c r="F30" i="5"/>
  <c r="E31" i="5"/>
  <c r="F31" i="5"/>
  <c r="E32" i="5"/>
  <c r="F32" i="5"/>
  <c r="E33" i="5"/>
  <c r="F33" i="5"/>
  <c r="E34" i="5"/>
  <c r="F34" i="5"/>
  <c r="E35" i="5"/>
  <c r="F35" i="5"/>
  <c r="E36" i="5"/>
  <c r="F36" i="5"/>
  <c r="E37" i="5"/>
  <c r="F37" i="5"/>
  <c r="E38" i="5"/>
  <c r="F38" i="5"/>
  <c r="E39" i="5"/>
  <c r="F39" i="5"/>
  <c r="E40" i="5"/>
  <c r="F40" i="5"/>
  <c r="E41" i="5"/>
  <c r="F41" i="5"/>
  <c r="E42" i="5"/>
  <c r="F42" i="5"/>
  <c r="E43" i="5"/>
  <c r="F43" i="5"/>
  <c r="E44" i="5"/>
  <c r="F44" i="5"/>
  <c r="E45" i="5"/>
  <c r="F45" i="5"/>
  <c r="E46" i="5"/>
  <c r="F46" i="5"/>
  <c r="E47" i="5"/>
  <c r="F47" i="5"/>
  <c r="E48" i="5"/>
  <c r="F48" i="5"/>
  <c r="E49" i="5"/>
  <c r="F49" i="5"/>
  <c r="E50" i="5"/>
  <c r="F50" i="5"/>
  <c r="E51" i="5"/>
  <c r="F51" i="5"/>
  <c r="E52" i="5"/>
  <c r="F52" i="5"/>
  <c r="E53" i="5"/>
  <c r="F53" i="5"/>
  <c r="E54" i="5"/>
  <c r="F54" i="5"/>
  <c r="E55" i="5"/>
  <c r="F55" i="5"/>
  <c r="E56" i="5"/>
  <c r="F56" i="5"/>
  <c r="E57" i="5"/>
  <c r="F57" i="5"/>
  <c r="E58" i="5"/>
  <c r="F58" i="5"/>
  <c r="E59" i="5"/>
  <c r="F59" i="5"/>
  <c r="E60" i="5"/>
  <c r="F60" i="5"/>
  <c r="E61" i="5"/>
  <c r="F61" i="5"/>
  <c r="E62" i="5"/>
  <c r="F62" i="5"/>
  <c r="E63" i="5"/>
  <c r="F63" i="5"/>
  <c r="E64" i="5"/>
  <c r="F64" i="5"/>
  <c r="E65" i="5"/>
  <c r="F65" i="5"/>
  <c r="E66" i="5"/>
  <c r="F66" i="5"/>
  <c r="E67" i="5"/>
  <c r="F67" i="5"/>
  <c r="E68" i="5"/>
  <c r="F68" i="5"/>
  <c r="E69" i="5"/>
  <c r="F69" i="5"/>
  <c r="E70" i="5"/>
  <c r="F70" i="5"/>
  <c r="E71" i="5"/>
  <c r="F71" i="5"/>
  <c r="E72" i="5"/>
  <c r="F72" i="5"/>
  <c r="E73" i="5"/>
  <c r="F73" i="5"/>
  <c r="E74" i="5"/>
  <c r="F74" i="5"/>
  <c r="E75" i="5"/>
  <c r="F75" i="5"/>
  <c r="E76" i="5"/>
  <c r="F76" i="5"/>
  <c r="E77" i="5"/>
  <c r="F77" i="5"/>
  <c r="E78" i="5"/>
  <c r="F78" i="5"/>
  <c r="E79" i="5"/>
  <c r="F79" i="5"/>
  <c r="E80" i="5"/>
  <c r="F80" i="5"/>
  <c r="E81" i="5"/>
  <c r="F81" i="5"/>
  <c r="E82" i="5"/>
  <c r="F82" i="5"/>
  <c r="E83" i="5"/>
  <c r="F83" i="5"/>
  <c r="E84" i="5"/>
  <c r="F84" i="5"/>
  <c r="E85" i="5"/>
  <c r="F85" i="5"/>
  <c r="E86" i="5"/>
  <c r="F86" i="5"/>
  <c r="E87" i="5"/>
  <c r="F87" i="5"/>
  <c r="E88" i="5"/>
  <c r="F88" i="5"/>
  <c r="E89" i="5"/>
  <c r="F89" i="5"/>
  <c r="E90" i="5"/>
  <c r="F90" i="5"/>
  <c r="E91" i="5"/>
  <c r="F91" i="5"/>
  <c r="E92" i="5"/>
  <c r="F92" i="5"/>
  <c r="E93" i="5"/>
  <c r="F93" i="5"/>
  <c r="E94" i="5"/>
  <c r="F94" i="5"/>
  <c r="E95" i="5"/>
  <c r="F95" i="5"/>
  <c r="E96" i="5"/>
  <c r="F96" i="5"/>
  <c r="E97" i="5"/>
  <c r="F97" i="5"/>
  <c r="E98" i="5"/>
  <c r="F98" i="5"/>
  <c r="E99" i="5"/>
  <c r="F99" i="5"/>
  <c r="E100" i="5"/>
  <c r="F100" i="5"/>
  <c r="E101" i="5"/>
  <c r="F101" i="5"/>
  <c r="E102" i="5"/>
  <c r="F102" i="5"/>
  <c r="E103" i="5"/>
  <c r="F103" i="5"/>
  <c r="E104" i="5"/>
  <c r="F104" i="5"/>
  <c r="E105" i="5"/>
  <c r="F105" i="5"/>
  <c r="E106" i="5"/>
  <c r="F106" i="5"/>
  <c r="E107" i="5"/>
  <c r="F107" i="5"/>
  <c r="E108" i="5"/>
  <c r="F108" i="5"/>
  <c r="E109" i="5"/>
  <c r="F109" i="5"/>
  <c r="E110" i="5"/>
  <c r="F110" i="5"/>
  <c r="E111" i="5"/>
  <c r="F111" i="5"/>
  <c r="E112" i="5"/>
  <c r="F112" i="5"/>
  <c r="E113" i="5"/>
  <c r="F113" i="5"/>
  <c r="E114" i="5"/>
  <c r="F114" i="5"/>
  <c r="E115" i="5"/>
  <c r="F115" i="5"/>
  <c r="E116" i="5"/>
  <c r="F116" i="5"/>
  <c r="E117" i="5"/>
  <c r="F117" i="5"/>
  <c r="E118" i="5"/>
  <c r="F118" i="5"/>
  <c r="E119" i="5"/>
  <c r="F119" i="5"/>
  <c r="E120" i="5"/>
  <c r="F120" i="5"/>
  <c r="E121" i="5"/>
  <c r="F121" i="5"/>
  <c r="E122" i="5"/>
  <c r="F122" i="5"/>
  <c r="E123" i="5"/>
  <c r="F123" i="5"/>
  <c r="E124" i="5"/>
  <c r="F124" i="5"/>
  <c r="E125" i="5"/>
  <c r="F125" i="5"/>
  <c r="E126" i="5"/>
  <c r="F126" i="5"/>
  <c r="E127" i="5"/>
  <c r="F127" i="5"/>
  <c r="E128" i="5"/>
  <c r="F128" i="5"/>
  <c r="E129" i="5"/>
  <c r="F129" i="5"/>
  <c r="E130" i="5"/>
  <c r="F130" i="5"/>
  <c r="E131" i="5"/>
  <c r="F131" i="5"/>
  <c r="E132" i="5"/>
  <c r="F132" i="5"/>
  <c r="E133" i="5"/>
  <c r="F133" i="5"/>
  <c r="E134" i="5"/>
  <c r="F134" i="5"/>
  <c r="E135" i="5"/>
  <c r="F135" i="5"/>
  <c r="E136" i="5"/>
  <c r="F136" i="5"/>
  <c r="E137" i="5"/>
  <c r="F137" i="5"/>
  <c r="E138" i="5"/>
  <c r="F138" i="5"/>
  <c r="E139" i="5"/>
  <c r="F139" i="5"/>
  <c r="E140" i="5"/>
  <c r="F140" i="5"/>
  <c r="E141" i="5"/>
  <c r="F141" i="5"/>
  <c r="E142" i="5"/>
  <c r="F142" i="5"/>
  <c r="E143" i="5"/>
  <c r="F143" i="5"/>
  <c r="E144" i="5"/>
  <c r="F144" i="5"/>
  <c r="E145" i="5"/>
  <c r="F145" i="5"/>
  <c r="E146" i="5"/>
  <c r="F146" i="5"/>
  <c r="E147" i="5"/>
  <c r="F147" i="5"/>
  <c r="E148" i="5"/>
  <c r="F148" i="5"/>
  <c r="E149" i="5"/>
  <c r="F149" i="5"/>
  <c r="E150" i="5"/>
  <c r="F150" i="5"/>
  <c r="E151" i="5"/>
  <c r="F151" i="5"/>
  <c r="E152" i="5"/>
  <c r="F152" i="5"/>
  <c r="E153" i="5"/>
  <c r="F153" i="5"/>
  <c r="E154" i="5"/>
  <c r="F154" i="5"/>
  <c r="E155" i="5"/>
  <c r="F155" i="5"/>
  <c r="E156" i="5"/>
  <c r="F156" i="5"/>
  <c r="E157" i="5"/>
  <c r="F157" i="5"/>
  <c r="E158" i="5"/>
  <c r="F158" i="5"/>
  <c r="F9" i="5"/>
  <c r="E9" i="5"/>
  <c r="E10" i="4"/>
  <c r="F10" i="4"/>
  <c r="E11" i="4"/>
  <c r="F11" i="4"/>
  <c r="E12" i="4"/>
  <c r="F12" i="4"/>
  <c r="E13" i="4"/>
  <c r="F13" i="4"/>
  <c r="E14" i="4"/>
  <c r="F14" i="4"/>
  <c r="E15" i="4"/>
  <c r="F15" i="4"/>
  <c r="E16" i="4"/>
  <c r="F16" i="4"/>
  <c r="E17" i="4"/>
  <c r="F17" i="4"/>
  <c r="E18" i="4"/>
  <c r="F18" i="4"/>
  <c r="E19" i="4"/>
  <c r="F19" i="4"/>
  <c r="E20" i="4"/>
  <c r="F20" i="4"/>
  <c r="E21" i="4"/>
  <c r="F21" i="4"/>
  <c r="E22" i="4"/>
  <c r="F22" i="4"/>
  <c r="E23" i="4"/>
  <c r="F23" i="4"/>
  <c r="E24" i="4"/>
  <c r="F24" i="4"/>
  <c r="E25" i="4"/>
  <c r="F25" i="4"/>
  <c r="E26" i="4"/>
  <c r="F26" i="4"/>
  <c r="E27" i="4"/>
  <c r="F27" i="4"/>
  <c r="E28" i="4"/>
  <c r="F28" i="4"/>
  <c r="E29" i="4"/>
  <c r="F29" i="4"/>
  <c r="E30" i="4"/>
  <c r="F30" i="4"/>
  <c r="E31" i="4"/>
  <c r="F31" i="4"/>
  <c r="E32" i="4"/>
  <c r="F32" i="4"/>
  <c r="E33" i="4"/>
  <c r="F33" i="4"/>
  <c r="E34" i="4"/>
  <c r="F34" i="4"/>
  <c r="E35" i="4"/>
  <c r="F35" i="4"/>
  <c r="E36" i="4"/>
  <c r="F36" i="4"/>
  <c r="E37" i="4"/>
  <c r="F37" i="4"/>
  <c r="E38" i="4"/>
  <c r="F38" i="4"/>
  <c r="E39" i="4"/>
  <c r="F39" i="4"/>
  <c r="E40" i="4"/>
  <c r="F40" i="4"/>
  <c r="E41" i="4"/>
  <c r="F41" i="4"/>
  <c r="E42" i="4"/>
  <c r="F42" i="4"/>
  <c r="E43" i="4"/>
  <c r="F43" i="4"/>
  <c r="E44" i="4"/>
  <c r="F44" i="4"/>
  <c r="E45" i="4"/>
  <c r="F45" i="4"/>
  <c r="E46" i="4"/>
  <c r="F46" i="4"/>
  <c r="E47" i="4"/>
  <c r="F47" i="4"/>
  <c r="E48" i="4"/>
  <c r="F48" i="4"/>
  <c r="E49" i="4"/>
  <c r="F49" i="4"/>
  <c r="E50" i="4"/>
  <c r="F50" i="4"/>
  <c r="E51" i="4"/>
  <c r="F51" i="4"/>
  <c r="E52" i="4"/>
  <c r="F52" i="4"/>
  <c r="E53" i="4"/>
  <c r="F53" i="4"/>
  <c r="E54" i="4"/>
  <c r="F54" i="4"/>
  <c r="E55" i="4"/>
  <c r="F55" i="4"/>
  <c r="E56" i="4"/>
  <c r="F56" i="4"/>
  <c r="E57" i="4"/>
  <c r="F57" i="4"/>
  <c r="E58" i="4"/>
  <c r="F58" i="4"/>
  <c r="E59" i="4"/>
  <c r="F59" i="4"/>
  <c r="E60" i="4"/>
  <c r="F60" i="4"/>
  <c r="E61" i="4"/>
  <c r="F61" i="4"/>
  <c r="E62" i="4"/>
  <c r="F62" i="4"/>
  <c r="E63" i="4"/>
  <c r="F63" i="4"/>
  <c r="E64" i="4"/>
  <c r="F64" i="4"/>
  <c r="E65" i="4"/>
  <c r="F65" i="4"/>
  <c r="E66" i="4"/>
  <c r="F66" i="4"/>
  <c r="E67" i="4"/>
  <c r="F67" i="4"/>
  <c r="E68" i="4"/>
  <c r="F68" i="4"/>
  <c r="E69" i="4"/>
  <c r="F69" i="4"/>
  <c r="E70" i="4"/>
  <c r="F70" i="4"/>
  <c r="E71" i="4"/>
  <c r="F71" i="4"/>
  <c r="E72" i="4"/>
  <c r="F72" i="4"/>
  <c r="E73" i="4"/>
  <c r="F73" i="4"/>
  <c r="E74" i="4"/>
  <c r="F74" i="4"/>
  <c r="E75" i="4"/>
  <c r="F75" i="4"/>
  <c r="E76" i="4"/>
  <c r="F76" i="4"/>
  <c r="E77" i="4"/>
  <c r="F77" i="4"/>
  <c r="E78" i="4"/>
  <c r="F78" i="4"/>
  <c r="E79" i="4"/>
  <c r="F79" i="4"/>
  <c r="E80" i="4"/>
  <c r="F80" i="4"/>
  <c r="E81" i="4"/>
  <c r="F81" i="4"/>
  <c r="E82" i="4"/>
  <c r="F82" i="4"/>
  <c r="E83" i="4"/>
  <c r="F83" i="4"/>
  <c r="E84" i="4"/>
  <c r="F84" i="4"/>
  <c r="E85" i="4"/>
  <c r="F85" i="4"/>
  <c r="E86" i="4"/>
  <c r="F86" i="4"/>
  <c r="E87" i="4"/>
  <c r="F87" i="4"/>
  <c r="E88" i="4"/>
  <c r="F88" i="4"/>
  <c r="E89" i="4"/>
  <c r="F89" i="4"/>
  <c r="E90" i="4"/>
  <c r="F90" i="4"/>
  <c r="E91" i="4"/>
  <c r="F91" i="4"/>
  <c r="E92" i="4"/>
  <c r="F92" i="4"/>
  <c r="E93" i="4"/>
  <c r="F93" i="4"/>
  <c r="E94" i="4"/>
  <c r="F94" i="4"/>
  <c r="E95" i="4"/>
  <c r="F95" i="4"/>
  <c r="E96" i="4"/>
  <c r="F96" i="4"/>
  <c r="E97" i="4"/>
  <c r="F97" i="4"/>
  <c r="E98" i="4"/>
  <c r="F98" i="4"/>
  <c r="E99" i="4"/>
  <c r="F99" i="4"/>
  <c r="E100" i="4"/>
  <c r="F100" i="4"/>
  <c r="E101" i="4"/>
  <c r="F101" i="4"/>
  <c r="E102" i="4"/>
  <c r="F102" i="4"/>
  <c r="E103" i="4"/>
  <c r="F103" i="4"/>
  <c r="E104" i="4"/>
  <c r="F104" i="4"/>
  <c r="E105" i="4"/>
  <c r="F105" i="4"/>
  <c r="E106" i="4"/>
  <c r="F106" i="4"/>
  <c r="E107" i="4"/>
  <c r="F107" i="4"/>
  <c r="E108" i="4"/>
  <c r="F108" i="4"/>
  <c r="E109" i="4"/>
  <c r="F109" i="4"/>
  <c r="E110" i="4"/>
  <c r="F110" i="4"/>
  <c r="E111" i="4"/>
  <c r="F111" i="4"/>
  <c r="E112" i="4"/>
  <c r="F112" i="4"/>
  <c r="E113" i="4"/>
  <c r="F113" i="4"/>
  <c r="E114" i="4"/>
  <c r="F114" i="4"/>
  <c r="E115" i="4"/>
  <c r="F115" i="4"/>
  <c r="E116" i="4"/>
  <c r="F116" i="4"/>
  <c r="E117" i="4"/>
  <c r="F117" i="4"/>
  <c r="E118" i="4"/>
  <c r="F118" i="4"/>
  <c r="E119" i="4"/>
  <c r="F119" i="4"/>
  <c r="E120" i="4"/>
  <c r="F120" i="4"/>
  <c r="E121" i="4"/>
  <c r="F121" i="4"/>
  <c r="E122" i="4"/>
  <c r="F122" i="4"/>
  <c r="E123" i="4"/>
  <c r="F123" i="4"/>
  <c r="E124" i="4"/>
  <c r="F124" i="4"/>
  <c r="E125" i="4"/>
  <c r="F125" i="4"/>
  <c r="E126" i="4"/>
  <c r="F126" i="4"/>
  <c r="E127" i="4"/>
  <c r="F127" i="4"/>
  <c r="E128" i="4"/>
  <c r="F128" i="4"/>
  <c r="E129" i="4"/>
  <c r="F129" i="4"/>
  <c r="E130" i="4"/>
  <c r="F130" i="4"/>
  <c r="E131" i="4"/>
  <c r="F131" i="4"/>
  <c r="E132" i="4"/>
  <c r="F132" i="4"/>
  <c r="E133" i="4"/>
  <c r="F133" i="4"/>
  <c r="E134" i="4"/>
  <c r="F134" i="4"/>
  <c r="E135" i="4"/>
  <c r="F135" i="4"/>
  <c r="E136" i="4"/>
  <c r="F136" i="4"/>
  <c r="E137" i="4"/>
  <c r="F137" i="4"/>
  <c r="E138" i="4"/>
  <c r="F138" i="4"/>
  <c r="E139" i="4"/>
  <c r="F139" i="4"/>
  <c r="E140" i="4"/>
  <c r="F140" i="4"/>
  <c r="E141" i="4"/>
  <c r="F141" i="4"/>
  <c r="E142" i="4"/>
  <c r="F142" i="4"/>
  <c r="E143" i="4"/>
  <c r="F143" i="4"/>
  <c r="E144" i="4"/>
  <c r="F144" i="4"/>
  <c r="E145" i="4"/>
  <c r="F145" i="4"/>
  <c r="E146" i="4"/>
  <c r="F146" i="4"/>
  <c r="E147" i="4"/>
  <c r="F147" i="4"/>
  <c r="E148" i="4"/>
  <c r="F148" i="4"/>
  <c r="E149" i="4"/>
  <c r="F149" i="4"/>
  <c r="E150" i="4"/>
  <c r="F150" i="4"/>
  <c r="E151" i="4"/>
  <c r="F151" i="4"/>
  <c r="E152" i="4"/>
  <c r="F152" i="4"/>
  <c r="E153" i="4"/>
  <c r="F153" i="4"/>
  <c r="E154" i="4"/>
  <c r="F154" i="4"/>
  <c r="E155" i="4"/>
  <c r="F155" i="4"/>
  <c r="E156" i="4"/>
  <c r="F156" i="4"/>
  <c r="E157" i="4"/>
  <c r="F157" i="4"/>
  <c r="E158" i="4"/>
  <c r="F158" i="4"/>
  <c r="E159" i="4"/>
  <c r="F159" i="4"/>
  <c r="E160" i="4"/>
  <c r="F160" i="4"/>
  <c r="E161" i="4"/>
  <c r="F161" i="4"/>
  <c r="E162" i="4"/>
  <c r="F162" i="4"/>
  <c r="E163" i="4"/>
  <c r="F163" i="4"/>
  <c r="E164" i="4"/>
  <c r="F164" i="4"/>
  <c r="E165" i="4"/>
  <c r="F165" i="4"/>
  <c r="E166" i="4"/>
  <c r="F166" i="4"/>
  <c r="E167" i="4"/>
  <c r="F167" i="4"/>
  <c r="E168" i="4"/>
  <c r="F168" i="4"/>
  <c r="E169" i="4"/>
  <c r="F169" i="4"/>
  <c r="E170" i="4"/>
  <c r="F170" i="4"/>
  <c r="E171" i="4"/>
  <c r="F171" i="4"/>
  <c r="E172" i="4"/>
  <c r="F172" i="4"/>
  <c r="E173" i="4"/>
  <c r="F173" i="4"/>
  <c r="E174" i="4"/>
  <c r="F174" i="4"/>
  <c r="E175" i="4"/>
  <c r="F175" i="4"/>
  <c r="E176" i="4"/>
  <c r="F176" i="4"/>
  <c r="E177" i="4"/>
  <c r="F177" i="4"/>
  <c r="E178" i="4"/>
  <c r="F178" i="4"/>
  <c r="E179" i="4"/>
  <c r="F179" i="4"/>
  <c r="E180" i="4"/>
  <c r="F180" i="4"/>
  <c r="E181" i="4"/>
  <c r="F181" i="4"/>
  <c r="E182" i="4"/>
  <c r="F182" i="4"/>
  <c r="E183" i="4"/>
  <c r="F183" i="4"/>
  <c r="E184" i="4"/>
  <c r="F184" i="4"/>
  <c r="E185" i="4"/>
  <c r="F185" i="4"/>
  <c r="E186" i="4"/>
  <c r="F186" i="4"/>
  <c r="E187" i="4"/>
  <c r="F187" i="4"/>
  <c r="E188" i="4"/>
  <c r="F188" i="4"/>
  <c r="E189" i="4"/>
  <c r="F189" i="4"/>
  <c r="E190" i="4"/>
  <c r="F190" i="4"/>
  <c r="E191" i="4"/>
  <c r="F191" i="4"/>
  <c r="E192" i="4"/>
  <c r="F192" i="4"/>
  <c r="E193" i="4"/>
  <c r="F193" i="4"/>
  <c r="E194" i="4"/>
  <c r="F194" i="4"/>
  <c r="F9" i="4"/>
  <c r="E9" i="4"/>
  <c r="E182" i="3"/>
  <c r="F182" i="3"/>
  <c r="E10" i="3"/>
  <c r="F10" i="3"/>
  <c r="E11" i="3"/>
  <c r="F11" i="3"/>
  <c r="E12" i="3"/>
  <c r="F12" i="3"/>
  <c r="E13" i="3"/>
  <c r="F13" i="3"/>
  <c r="E14" i="3"/>
  <c r="F14" i="3"/>
  <c r="E15" i="3"/>
  <c r="F15" i="3"/>
  <c r="E16" i="3"/>
  <c r="F16" i="3"/>
  <c r="E17" i="3"/>
  <c r="F17" i="3"/>
  <c r="E18" i="3"/>
  <c r="F18" i="3"/>
  <c r="E19" i="3"/>
  <c r="F19" i="3"/>
  <c r="E20" i="3"/>
  <c r="F20" i="3"/>
  <c r="E21" i="3"/>
  <c r="F21" i="3"/>
  <c r="E22" i="3"/>
  <c r="F22" i="3"/>
  <c r="E23" i="3"/>
  <c r="F23" i="3"/>
  <c r="E24" i="3"/>
  <c r="F24" i="3"/>
  <c r="E25" i="3"/>
  <c r="F25" i="3"/>
  <c r="E26" i="3"/>
  <c r="F26" i="3"/>
  <c r="E27" i="3"/>
  <c r="F27" i="3"/>
  <c r="E28" i="3"/>
  <c r="F28" i="3"/>
  <c r="E29" i="3"/>
  <c r="F29" i="3"/>
  <c r="E30" i="3"/>
  <c r="F30" i="3"/>
  <c r="E31" i="3"/>
  <c r="F31" i="3"/>
  <c r="E32" i="3"/>
  <c r="F32" i="3"/>
  <c r="E33" i="3"/>
  <c r="F33" i="3"/>
  <c r="E34" i="3"/>
  <c r="F34" i="3"/>
  <c r="E35" i="3"/>
  <c r="F35" i="3"/>
  <c r="E36" i="3"/>
  <c r="F36" i="3"/>
  <c r="E37" i="3"/>
  <c r="F37" i="3"/>
  <c r="E38" i="3"/>
  <c r="F38" i="3"/>
  <c r="E39" i="3"/>
  <c r="F39" i="3"/>
  <c r="E40" i="3"/>
  <c r="F40" i="3"/>
  <c r="E41" i="3"/>
  <c r="F41" i="3"/>
  <c r="E42" i="3"/>
  <c r="F42" i="3"/>
  <c r="E43" i="3"/>
  <c r="F43" i="3"/>
  <c r="E44" i="3"/>
  <c r="F44" i="3"/>
  <c r="E45" i="3"/>
  <c r="F45" i="3"/>
  <c r="E46" i="3"/>
  <c r="F46" i="3"/>
  <c r="E47" i="3"/>
  <c r="F47" i="3"/>
  <c r="E48" i="3"/>
  <c r="F48" i="3"/>
  <c r="E49" i="3"/>
  <c r="F49" i="3"/>
  <c r="E50" i="3"/>
  <c r="F50" i="3"/>
  <c r="E51" i="3"/>
  <c r="F51" i="3"/>
  <c r="E52" i="3"/>
  <c r="F52" i="3"/>
  <c r="E53" i="3"/>
  <c r="F53" i="3"/>
  <c r="E54" i="3"/>
  <c r="F54" i="3"/>
  <c r="E55" i="3"/>
  <c r="F55" i="3"/>
  <c r="E56" i="3"/>
  <c r="F56" i="3"/>
  <c r="E57" i="3"/>
  <c r="F57" i="3"/>
  <c r="E58" i="3"/>
  <c r="F58" i="3"/>
  <c r="E59" i="3"/>
  <c r="F59" i="3"/>
  <c r="E60" i="3"/>
  <c r="F60" i="3"/>
  <c r="E61" i="3"/>
  <c r="F61" i="3"/>
  <c r="E62" i="3"/>
  <c r="F62" i="3"/>
  <c r="E63" i="3"/>
  <c r="F63" i="3"/>
  <c r="E64" i="3"/>
  <c r="F64" i="3"/>
  <c r="E65" i="3"/>
  <c r="F65" i="3"/>
  <c r="E66" i="3"/>
  <c r="F66" i="3"/>
  <c r="E67" i="3"/>
  <c r="F67" i="3"/>
  <c r="E68" i="3"/>
  <c r="F68" i="3"/>
  <c r="E69" i="3"/>
  <c r="F69" i="3"/>
  <c r="E70" i="3"/>
  <c r="F70" i="3"/>
  <c r="E71" i="3"/>
  <c r="F71" i="3"/>
  <c r="E72" i="3"/>
  <c r="F72" i="3"/>
  <c r="E73" i="3"/>
  <c r="F73" i="3"/>
  <c r="E74" i="3"/>
  <c r="F74" i="3"/>
  <c r="E75" i="3"/>
  <c r="F75" i="3"/>
  <c r="E76" i="3"/>
  <c r="F76" i="3"/>
  <c r="E77" i="3"/>
  <c r="F77" i="3"/>
  <c r="E78" i="3"/>
  <c r="F78" i="3"/>
  <c r="E79" i="3"/>
  <c r="F79" i="3"/>
  <c r="E80" i="3"/>
  <c r="F80" i="3"/>
  <c r="E81" i="3"/>
  <c r="F81" i="3"/>
  <c r="E82" i="3"/>
  <c r="F82" i="3"/>
  <c r="E83" i="3"/>
  <c r="F83" i="3"/>
  <c r="E84" i="3"/>
  <c r="F84" i="3"/>
  <c r="E85" i="3"/>
  <c r="F85" i="3"/>
  <c r="E86" i="3"/>
  <c r="F86" i="3"/>
  <c r="E87" i="3"/>
  <c r="F87" i="3"/>
  <c r="E88" i="3"/>
  <c r="F88" i="3"/>
  <c r="E89" i="3"/>
  <c r="F89" i="3"/>
  <c r="E90" i="3"/>
  <c r="F90" i="3"/>
  <c r="E91" i="3"/>
  <c r="F91" i="3"/>
  <c r="E92" i="3"/>
  <c r="F92" i="3"/>
  <c r="E93" i="3"/>
  <c r="F93" i="3"/>
  <c r="E94" i="3"/>
  <c r="F94" i="3"/>
  <c r="E95" i="3"/>
  <c r="F95" i="3"/>
  <c r="E96" i="3"/>
  <c r="F96" i="3"/>
  <c r="E97" i="3"/>
  <c r="F97" i="3"/>
  <c r="E98" i="3"/>
  <c r="F98" i="3"/>
  <c r="E99" i="3"/>
  <c r="F99" i="3"/>
  <c r="E100" i="3"/>
  <c r="F100" i="3"/>
  <c r="E101" i="3"/>
  <c r="F101" i="3"/>
  <c r="E102" i="3"/>
  <c r="F102" i="3"/>
  <c r="E103" i="3"/>
  <c r="F103" i="3"/>
  <c r="E104" i="3"/>
  <c r="F104" i="3"/>
  <c r="E105" i="3"/>
  <c r="F105" i="3"/>
  <c r="E106" i="3"/>
  <c r="F106" i="3"/>
  <c r="E107" i="3"/>
  <c r="F107" i="3"/>
  <c r="E108" i="3"/>
  <c r="F108" i="3"/>
  <c r="E109" i="3"/>
  <c r="F109" i="3"/>
  <c r="E110" i="3"/>
  <c r="F110" i="3"/>
  <c r="E111" i="3"/>
  <c r="F111" i="3"/>
  <c r="E112" i="3"/>
  <c r="F112" i="3"/>
  <c r="E113" i="3"/>
  <c r="F113" i="3"/>
  <c r="E114" i="3"/>
  <c r="F114" i="3"/>
  <c r="E115" i="3"/>
  <c r="F115" i="3"/>
  <c r="E116" i="3"/>
  <c r="F116" i="3"/>
  <c r="E117" i="3"/>
  <c r="F117" i="3"/>
  <c r="E118" i="3"/>
  <c r="F118" i="3"/>
  <c r="E119" i="3"/>
  <c r="F119" i="3"/>
  <c r="E120" i="3"/>
  <c r="F120" i="3"/>
  <c r="E121" i="3"/>
  <c r="F121" i="3"/>
  <c r="E122" i="3"/>
  <c r="F122" i="3"/>
  <c r="E123" i="3"/>
  <c r="F123" i="3"/>
  <c r="E124" i="3"/>
  <c r="F124" i="3"/>
  <c r="E125" i="3"/>
  <c r="F125" i="3"/>
  <c r="E126" i="3"/>
  <c r="F126" i="3"/>
  <c r="E127" i="3"/>
  <c r="F127" i="3"/>
  <c r="E128" i="3"/>
  <c r="F128" i="3"/>
  <c r="E129" i="3"/>
  <c r="F129" i="3"/>
  <c r="E130" i="3"/>
  <c r="F130" i="3"/>
  <c r="E131" i="3"/>
  <c r="F131" i="3"/>
  <c r="E132" i="3"/>
  <c r="F132" i="3"/>
  <c r="E133" i="3"/>
  <c r="F133" i="3"/>
  <c r="E134" i="3"/>
  <c r="F134" i="3"/>
  <c r="E135" i="3"/>
  <c r="F135" i="3"/>
  <c r="E136" i="3"/>
  <c r="F136" i="3"/>
  <c r="E137" i="3"/>
  <c r="F137" i="3"/>
  <c r="E138" i="3"/>
  <c r="F138" i="3"/>
  <c r="E139" i="3"/>
  <c r="F139" i="3"/>
  <c r="E140" i="3"/>
  <c r="F140" i="3"/>
  <c r="E141" i="3"/>
  <c r="F141" i="3"/>
  <c r="E142" i="3"/>
  <c r="F142" i="3"/>
  <c r="E143" i="3"/>
  <c r="F143" i="3"/>
  <c r="E144" i="3"/>
  <c r="F144" i="3"/>
  <c r="E145" i="3"/>
  <c r="F145" i="3"/>
  <c r="E146" i="3"/>
  <c r="F146" i="3"/>
  <c r="E147" i="3"/>
  <c r="F147" i="3"/>
  <c r="E148" i="3"/>
  <c r="F148" i="3"/>
  <c r="E149" i="3"/>
  <c r="F149" i="3"/>
  <c r="E150" i="3"/>
  <c r="F150" i="3"/>
  <c r="E151" i="3"/>
  <c r="F151" i="3"/>
  <c r="E152" i="3"/>
  <c r="F152" i="3"/>
  <c r="E153" i="3"/>
  <c r="F153" i="3"/>
  <c r="E154" i="3"/>
  <c r="F154" i="3"/>
  <c r="E155" i="3"/>
  <c r="F155" i="3"/>
  <c r="E156" i="3"/>
  <c r="F156" i="3"/>
  <c r="E157" i="3"/>
  <c r="F157" i="3"/>
  <c r="E158" i="3"/>
  <c r="F158" i="3"/>
  <c r="E159" i="3"/>
  <c r="F159" i="3"/>
  <c r="E160" i="3"/>
  <c r="F160" i="3"/>
  <c r="E161" i="3"/>
  <c r="F161" i="3"/>
  <c r="E162" i="3"/>
  <c r="F162" i="3"/>
  <c r="E163" i="3"/>
  <c r="F163" i="3"/>
  <c r="E164" i="3"/>
  <c r="F164" i="3"/>
  <c r="E165" i="3"/>
  <c r="F165" i="3"/>
  <c r="E166" i="3"/>
  <c r="F166" i="3"/>
  <c r="E167" i="3"/>
  <c r="F167" i="3"/>
  <c r="E168" i="3"/>
  <c r="F168" i="3"/>
  <c r="E169" i="3"/>
  <c r="F169" i="3"/>
  <c r="E170" i="3"/>
  <c r="F170" i="3"/>
  <c r="E171" i="3"/>
  <c r="F171" i="3"/>
  <c r="E172" i="3"/>
  <c r="F172" i="3"/>
  <c r="E173" i="3"/>
  <c r="F173" i="3"/>
  <c r="E174" i="3"/>
  <c r="F174" i="3"/>
  <c r="E175" i="3"/>
  <c r="F175" i="3"/>
  <c r="E176" i="3"/>
  <c r="F176" i="3"/>
  <c r="E177" i="3"/>
  <c r="F177" i="3"/>
  <c r="E178" i="3"/>
  <c r="F178" i="3"/>
  <c r="E179" i="3"/>
  <c r="F179" i="3"/>
  <c r="E180" i="3"/>
  <c r="F180" i="3"/>
  <c r="E181" i="3"/>
  <c r="F181" i="3"/>
  <c r="F9" i="3"/>
  <c r="E9" i="3"/>
  <c r="H18" i="9" l="1"/>
  <c r="H16" i="9"/>
  <c r="H17" i="9"/>
</calcChain>
</file>

<file path=xl/sharedStrings.xml><?xml version="1.0" encoding="utf-8"?>
<sst xmlns="http://schemas.openxmlformats.org/spreadsheetml/2006/main" count="2581" uniqueCount="289">
  <si>
    <t>Vir podatkov: ETN</t>
  </si>
  <si>
    <t>Vrsta posla: najem na prostem trgu</t>
  </si>
  <si>
    <t>Opis</t>
  </si>
  <si>
    <t>ETN</t>
  </si>
  <si>
    <t>Evidenca trga nepremičnin</t>
  </si>
  <si>
    <t>PPP</t>
  </si>
  <si>
    <t>PPL</t>
  </si>
  <si>
    <t>Vrsta oz. skupina istvorstnih nepremičnin: Pisarne</t>
  </si>
  <si>
    <t>Vrsta oz. skupina istvorstnih nepremičnin: Lokali</t>
  </si>
  <si>
    <t>IND</t>
  </si>
  <si>
    <t>Vrsta oz. skupina istvorstnih nepremičnin: Industrijska skladišča in proizvodne hale</t>
  </si>
  <si>
    <t>MODEL</t>
  </si>
  <si>
    <t>Oznaka vrste oziroma skupine istovrstnih nepremičnin</t>
  </si>
  <si>
    <t>Oddana površina PPP: 10 do 10.000 m2</t>
  </si>
  <si>
    <t>Oddana površina PPL: 5 do 30.000 m2</t>
  </si>
  <si>
    <t>Oddana površina IND: 10 do 65.000 m2</t>
  </si>
  <si>
    <t>Število aktivnih najemov (N)</t>
  </si>
  <si>
    <t>Skupna oddana površina (v m2)</t>
  </si>
  <si>
    <t>Tabela 1: Število in skupna oddana površina za evidentirane aktivne najeme poslovnih nepremičnin, Slovenija, 31. 12. 2019</t>
  </si>
  <si>
    <t>Tabela 2: Število in skupna oddana površina za evidentirane aktivne najeme pisarn po občinah, 31. 12. 2019</t>
  </si>
  <si>
    <t>Občina-ID</t>
  </si>
  <si>
    <t>Občina_ime</t>
  </si>
  <si>
    <t>Ajdovščina</t>
  </si>
  <si>
    <t>Beltinci</t>
  </si>
  <si>
    <t>Bled</t>
  </si>
  <si>
    <t>Bohinj</t>
  </si>
  <si>
    <t>Bovec</t>
  </si>
  <si>
    <t>Brda</t>
  </si>
  <si>
    <t>Brezovica</t>
  </si>
  <si>
    <t>Brežice</t>
  </si>
  <si>
    <t>Tišina</t>
  </si>
  <si>
    <t>Celje</t>
  </si>
  <si>
    <t>Cerklje na Gorenjskem</t>
  </si>
  <si>
    <t>Cerknica</t>
  </si>
  <si>
    <t>Cerkno</t>
  </si>
  <si>
    <t>Črenšovci</t>
  </si>
  <si>
    <t>Črna na Koroškem</t>
  </si>
  <si>
    <t>Črnomelj</t>
  </si>
  <si>
    <t>Destrnik</t>
  </si>
  <si>
    <t>Divača</t>
  </si>
  <si>
    <t>Dobrova-Polhov Gradec</t>
  </si>
  <si>
    <t>Dol pri Ljubljani</t>
  </si>
  <si>
    <t>Domžale</t>
  </si>
  <si>
    <t>Dravograd</t>
  </si>
  <si>
    <t>Duplek</t>
  </si>
  <si>
    <t>Gorenja vas-Poljane</t>
  </si>
  <si>
    <t>Gorišnica</t>
  </si>
  <si>
    <t>Gornja Radgona</t>
  </si>
  <si>
    <t>Gornji Grad</t>
  </si>
  <si>
    <t>Gornji Petrovci</t>
  </si>
  <si>
    <t>Grosuplje</t>
  </si>
  <si>
    <t>Hrastnik</t>
  </si>
  <si>
    <t>Hrpelje-Kozina</t>
  </si>
  <si>
    <t>Idrija</t>
  </si>
  <si>
    <t>Ig</t>
  </si>
  <si>
    <t>Ilirska Bistrica</t>
  </si>
  <si>
    <t>Ivančna Gorica</t>
  </si>
  <si>
    <t>Izola</t>
  </si>
  <si>
    <t>Jesenice</t>
  </si>
  <si>
    <t>Juršinci</t>
  </si>
  <si>
    <t>Kamnik</t>
  </si>
  <si>
    <t>Kanal</t>
  </si>
  <si>
    <t>Kidričevo</t>
  </si>
  <si>
    <t>Kobarid</t>
  </si>
  <si>
    <t>Kočevje</t>
  </si>
  <si>
    <t>Komen</t>
  </si>
  <si>
    <t>Koper</t>
  </si>
  <si>
    <t>Kranj</t>
  </si>
  <si>
    <t>Kranjska Gora</t>
  </si>
  <si>
    <t>Krško</t>
  </si>
  <si>
    <t>Laško</t>
  </si>
  <si>
    <t>Lenart</t>
  </si>
  <si>
    <t>Lendava</t>
  </si>
  <si>
    <t>Litija</t>
  </si>
  <si>
    <t>Ljubljana</t>
  </si>
  <si>
    <t>Ljubno</t>
  </si>
  <si>
    <t>Ljutomer</t>
  </si>
  <si>
    <t>Logatec</t>
  </si>
  <si>
    <t>Loška dolina</t>
  </si>
  <si>
    <t>Lukovica</t>
  </si>
  <si>
    <t>Majšperk</t>
  </si>
  <si>
    <t>Maribor</t>
  </si>
  <si>
    <t>Medvode</t>
  </si>
  <si>
    <t>Mengeš</t>
  </si>
  <si>
    <t>Metlika</t>
  </si>
  <si>
    <t>Mežica</t>
  </si>
  <si>
    <t>Miren-Kostanjevica</t>
  </si>
  <si>
    <t>Mislinja</t>
  </si>
  <si>
    <t>Moravče</t>
  </si>
  <si>
    <t>Moravske Toplice</t>
  </si>
  <si>
    <t>Mozirje</t>
  </si>
  <si>
    <t>Murska Sobota</t>
  </si>
  <si>
    <t>Muta</t>
  </si>
  <si>
    <t>Naklo</t>
  </si>
  <si>
    <t>Nazarje</t>
  </si>
  <si>
    <t>Nova Gorica</t>
  </si>
  <si>
    <t>Novo mesto</t>
  </si>
  <si>
    <t>Ormož</t>
  </si>
  <si>
    <t>Pesnica</t>
  </si>
  <si>
    <t>Piran</t>
  </si>
  <si>
    <t>Pivka</t>
  </si>
  <si>
    <t>Podčetrtek</t>
  </si>
  <si>
    <t>Podvelka</t>
  </si>
  <si>
    <t>Postojna</t>
  </si>
  <si>
    <t>Preddvor</t>
  </si>
  <si>
    <t>Ptuj</t>
  </si>
  <si>
    <t>Puconci</t>
  </si>
  <si>
    <t>Rače-Fram</t>
  </si>
  <si>
    <t>Radeče</t>
  </si>
  <si>
    <t>Radenci</t>
  </si>
  <si>
    <t>Radlje ob Dravi</t>
  </si>
  <si>
    <t>Radovljica</t>
  </si>
  <si>
    <t>Ravne na Koroškem</t>
  </si>
  <si>
    <t>Ribnica</t>
  </si>
  <si>
    <t>Rogaška Slatina</t>
  </si>
  <si>
    <t>Rogatec</t>
  </si>
  <si>
    <t>Ruše</t>
  </si>
  <si>
    <t>Sevnica</t>
  </si>
  <si>
    <t>Sežana</t>
  </si>
  <si>
    <t>Slovenj Gradec</t>
  </si>
  <si>
    <t>Slovenska Bistrica</t>
  </si>
  <si>
    <t>Slovenske Konjice</t>
  </si>
  <si>
    <t>Starše</t>
  </si>
  <si>
    <t>Sveti Jurij ob Ščavnici</t>
  </si>
  <si>
    <t>Šenčur</t>
  </si>
  <si>
    <t>Šentilj</t>
  </si>
  <si>
    <t>Šentjernej</t>
  </si>
  <si>
    <t>Šentjur</t>
  </si>
  <si>
    <t>Škocjan</t>
  </si>
  <si>
    <t>Škofja Loka</t>
  </si>
  <si>
    <t>Škofljica</t>
  </si>
  <si>
    <t>Šmarje pri Jelšah</t>
  </si>
  <si>
    <t>Šmartno ob Paki</t>
  </si>
  <si>
    <t>Šoštanj</t>
  </si>
  <si>
    <t>Štore</t>
  </si>
  <si>
    <t>Tolmin</t>
  </si>
  <si>
    <t>Trbovlje</t>
  </si>
  <si>
    <t>Trebnje</t>
  </si>
  <si>
    <t>Tržič</t>
  </si>
  <si>
    <t>Turnišče</t>
  </si>
  <si>
    <t>Velenje</t>
  </si>
  <si>
    <t>Velike Lašče</t>
  </si>
  <si>
    <t>Videm</t>
  </si>
  <si>
    <t>Vipava</t>
  </si>
  <si>
    <t>Vitanje</t>
  </si>
  <si>
    <t>Vodice</t>
  </si>
  <si>
    <t>Vojnik</t>
  </si>
  <si>
    <t>Vrhnika</t>
  </si>
  <si>
    <t>Zagorje ob Savi</t>
  </si>
  <si>
    <t>Zreče</t>
  </si>
  <si>
    <t>Železniki</t>
  </si>
  <si>
    <t>Žiri</t>
  </si>
  <si>
    <t>Benedikt</t>
  </si>
  <si>
    <t>Braslovče</t>
  </si>
  <si>
    <t>Cankova</t>
  </si>
  <si>
    <t>Cerkvenjak</t>
  </si>
  <si>
    <t>Dobrna</t>
  </si>
  <si>
    <t>Dobrovnik</t>
  </si>
  <si>
    <t>Dolenjske Toplice</t>
  </si>
  <si>
    <t>Hajdina</t>
  </si>
  <si>
    <t>Hoče-Slivnica</t>
  </si>
  <si>
    <t>Horjul</t>
  </si>
  <si>
    <t>Komenda</t>
  </si>
  <si>
    <t>Križevci</t>
  </si>
  <si>
    <t>Lovrenc na Pohorju</t>
  </si>
  <si>
    <t>Markovci</t>
  </si>
  <si>
    <t>Miklavž na Dravskem polju</t>
  </si>
  <si>
    <t>Mirna Peč</t>
  </si>
  <si>
    <t>Oplotnica</t>
  </si>
  <si>
    <t>Polzela</t>
  </si>
  <si>
    <t>Prebold</t>
  </si>
  <si>
    <t>Prevalje</t>
  </si>
  <si>
    <t>Ribnica na Pohorju</t>
  </si>
  <si>
    <t>Sodražica</t>
  </si>
  <si>
    <t>Sveti Andraž v Slov. goricah</t>
  </si>
  <si>
    <t>Šempeter-Vrtojba</t>
  </si>
  <si>
    <t>Trzin</t>
  </si>
  <si>
    <t>Veržej</t>
  </si>
  <si>
    <t>Vransko</t>
  </si>
  <si>
    <t>Žalec</t>
  </si>
  <si>
    <t>Žirovnica</t>
  </si>
  <si>
    <t>Žužemberk</t>
  </si>
  <si>
    <t>Šmartno pri Litiji</t>
  </si>
  <si>
    <t>Apače</t>
  </si>
  <si>
    <t>Cirkulane</t>
  </si>
  <si>
    <t>Kostanjevica na Krki</t>
  </si>
  <si>
    <t>Mokronog-Trebelno</t>
  </si>
  <si>
    <t>Poljčane</t>
  </si>
  <si>
    <t>Renče-Vogrsko</t>
  </si>
  <si>
    <t>Straža</t>
  </si>
  <si>
    <t>Log-Dragomer</t>
  </si>
  <si>
    <t>Rečica ob Savinji</t>
  </si>
  <si>
    <t>Šentrupert</t>
  </si>
  <si>
    <t>Mirna</t>
  </si>
  <si>
    <t>Ankaran</t>
  </si>
  <si>
    <t>Slovenija skupno</t>
  </si>
  <si>
    <t>Skupna oddana površina  (v m2)</t>
  </si>
  <si>
    <t>Tabela 3: Število in skupna oddana površina za evidentirane aktivne najeme lokalov po občinah, 31. 12. 2019</t>
  </si>
  <si>
    <t>Borovnica</t>
  </si>
  <si>
    <t>Dobrepolje</t>
  </si>
  <si>
    <t>Šalovci</t>
  </si>
  <si>
    <t>Kozje</t>
  </si>
  <si>
    <t>Kungota</t>
  </si>
  <si>
    <t>Kuzma</t>
  </si>
  <si>
    <t>Odranci</t>
  </si>
  <si>
    <t>Rogašovci</t>
  </si>
  <si>
    <t>Semič</t>
  </si>
  <si>
    <t>Vuzenica</t>
  </si>
  <si>
    <t>Bistrica ob Sotli</t>
  </si>
  <si>
    <t>Bloke</t>
  </si>
  <si>
    <t>Grad</t>
  </si>
  <si>
    <t>Podlehnik</t>
  </si>
  <si>
    <t>Razkrižje</t>
  </si>
  <si>
    <t>Selnica ob Dravi</t>
  </si>
  <si>
    <t>Makole</t>
  </si>
  <si>
    <t>Središče ob Dravi</t>
  </si>
  <si>
    <t>Sveta Trojica v Slovenskih goricah</t>
  </si>
  <si>
    <t>Sveti Tomaž</t>
  </si>
  <si>
    <t>Šmarješke Toplice</t>
  </si>
  <si>
    <t>Gorje</t>
  </si>
  <si>
    <t>Tabela 4: Število in skupna oddana površina za evidentirane aktivne najeme idustrijskih nepremičnin po občinah, 31. 12. 2019</t>
  </si>
  <si>
    <t>Sveta Ana</t>
  </si>
  <si>
    <t>Tabor</t>
  </si>
  <si>
    <t>Delež najemov</t>
  </si>
  <si>
    <t>Delež površine</t>
  </si>
  <si>
    <t>Delež površin</t>
  </si>
  <si>
    <t>Delež oddanih površin za določeno vrsto nepremičnine v določeni občini glede na na Slovenijo</t>
  </si>
  <si>
    <t>Delež aktivnih najemov za določeno vrsto nepremičnine v določeni občini glede na na Slovenijo</t>
  </si>
  <si>
    <t>Tabela 5: Povprečne mesečne najemnine in oddane površine za evidentirane aktivne najeme, skupno za Slovenijo in po občinah, 31. 12. 2019</t>
  </si>
  <si>
    <t>Oddana površina: 10 do 65.000 m2</t>
  </si>
  <si>
    <t>Oddana površina: 10 do 10.000 m2</t>
  </si>
  <si>
    <t>Mesečna najemnina: 2 do 26 €/m2</t>
  </si>
  <si>
    <t>Enostavni posli</t>
  </si>
  <si>
    <t>Predmet najema je le ena vrsta nepremičnine, katere najemnina je neposredno razvidna iz pogodbene najemnine</t>
  </si>
  <si>
    <t xml:space="preserve">Opisi uporabljenih kratic, izrazov in nekaterih imen polj v tabelah </t>
  </si>
  <si>
    <t>Velikost vzorca</t>
  </si>
  <si>
    <t>Utežena povprečna cena m2</t>
  </si>
  <si>
    <t>Povprečna površima m2</t>
  </si>
  <si>
    <t>SLOVENIJA</t>
  </si>
  <si>
    <t>Število aktivnih najemov, ki so bili uporabljeni za izračun najemin</t>
  </si>
  <si>
    <t>Povprečna mesečna najemnina v €/m2 (tehtana aritmetična sredina)</t>
  </si>
  <si>
    <t>Povprečna oddana površina v m2</t>
  </si>
  <si>
    <t>Občine so razvrščene padajoče po velikosti vzorca</t>
  </si>
  <si>
    <t>Občina</t>
  </si>
  <si>
    <t>Oddana površina: 5 do 30.000 m2</t>
  </si>
  <si>
    <t>Mesečna najemnina: 2 do 100 €/m2</t>
  </si>
  <si>
    <t>Mesečna najemnina: 1 do 25 €/m2</t>
  </si>
  <si>
    <t>Upoštevani so samo enostavni posli</t>
  </si>
  <si>
    <r>
      <t xml:space="preserve">Vrsta nepremičnine: </t>
    </r>
    <r>
      <rPr>
        <b/>
        <sz val="11"/>
        <color theme="1"/>
        <rFont val="Calibri"/>
        <family val="2"/>
        <charset val="238"/>
        <scheme val="minor"/>
      </rPr>
      <t>Industirjske nepremičnine</t>
    </r>
  </si>
  <si>
    <r>
      <t xml:space="preserve">Vrsta nepremičnine: </t>
    </r>
    <r>
      <rPr>
        <b/>
        <sz val="11"/>
        <color theme="1"/>
        <rFont val="Calibri"/>
        <family val="2"/>
        <charset val="238"/>
        <scheme val="minor"/>
      </rPr>
      <t>Lokali</t>
    </r>
  </si>
  <si>
    <r>
      <t xml:space="preserve">Vrsta nepremičnine: </t>
    </r>
    <r>
      <rPr>
        <b/>
        <sz val="11"/>
        <color theme="1"/>
        <rFont val="Calibri"/>
        <family val="2"/>
        <charset val="238"/>
        <scheme val="minor"/>
      </rPr>
      <t>Pisarne</t>
    </r>
  </si>
  <si>
    <t>Upoštevane so najemnine brez DDV</t>
  </si>
  <si>
    <t>MODEL:</t>
  </si>
  <si>
    <t>Število enot določene vrste oz. skupine nepremičnin, ki so v najemu na presečni datum</t>
  </si>
  <si>
    <t>Skupna površina enot določene vrste oz. skupine nepremičnin, ki so v najemu na presečni datum</t>
  </si>
  <si>
    <t>Oddana površina</t>
  </si>
  <si>
    <t>Površina oddanih prostorov, ki jo je sporočil najemodajalec</t>
  </si>
  <si>
    <t>Kratica/Izraz/Ime polja</t>
  </si>
  <si>
    <t>Sumarni rezultati</t>
  </si>
  <si>
    <t>Skupina poslovnih nepremičnin</t>
  </si>
  <si>
    <t>SKUPNO</t>
  </si>
  <si>
    <t>Povprečna oddana površina (v m2)</t>
  </si>
  <si>
    <t>Povprečna mesečna najemnina (v €/m2)</t>
  </si>
  <si>
    <t>Skupna mesečna najemnina (v €)</t>
  </si>
  <si>
    <t>Legenda:</t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</si>
  <si>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b/>
        <sz val="11"/>
        <color theme="1"/>
        <rFont val="Calibri"/>
        <family val="2"/>
        <charset val="238"/>
        <scheme val="minor"/>
      </rPr>
      <t>PPP</t>
    </r>
    <r>
      <rPr>
        <sz val="11"/>
        <color theme="1"/>
        <rFont val="Calibri"/>
        <family val="2"/>
        <charset val="238"/>
        <scheme val="minor"/>
      </rPr>
      <t xml:space="preserve"> – Pisarne (Pisarniški prostori; Prostori za poslovanje s strankami; Prostori za zdravstveno dejavnost)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</si>
  <si>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b/>
        <sz val="11"/>
        <color theme="1"/>
        <rFont val="Calibri"/>
        <family val="2"/>
        <charset val="238"/>
        <scheme val="minor"/>
      </rPr>
      <t xml:space="preserve">PPL </t>
    </r>
    <r>
      <rPr>
        <sz val="11"/>
        <color theme="1"/>
        <rFont val="Calibri"/>
        <family val="2"/>
        <charset val="238"/>
        <scheme val="minor"/>
      </rPr>
      <t>– Lokali (Trgovski in storitveni lokali; Gostinski lokali)</t>
    </r>
  </si>
  <si>
    <r>
      <t>·</t>
    </r>
    <r>
      <rPr>
        <sz val="7"/>
        <color theme="1"/>
        <rFont val="Times New Roman"/>
        <family val="1"/>
        <charset val="238"/>
      </rPr>
      <t xml:space="preserve">         </t>
    </r>
    <r>
      <rPr>
        <b/>
        <sz val="11"/>
        <color theme="1"/>
        <rFont val="Calibri"/>
        <family val="2"/>
        <charset val="238"/>
        <scheme val="minor"/>
      </rPr>
      <t>IND</t>
    </r>
    <r>
      <rPr>
        <sz val="11"/>
        <color theme="1"/>
        <rFont val="Calibri"/>
        <family val="2"/>
        <charset val="238"/>
        <scheme val="minor"/>
      </rPr>
      <t xml:space="preserve"> – Industrijski prostori (proizvodne hale in skladišča)</t>
    </r>
  </si>
  <si>
    <t>Ob upoštevanju naše ocene popolnosti evidentiranih podatkov (60 – 80 %), na podlagi podatkov o skupnih mesečnih najemninah za posamezne vrste nepremičnin, simuliranih na podlagi podatkov o evidentiranem številu aktivnih najemov in podatkov o povprečnih mesečnih najemninah in oddanih površinah, lahko zelo na grobo ocenimo:</t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</si>
  <si>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da je bilo na dan 31. 12. 2019 v Sloveniji v najemu okoli 25 tisoč poslovnih nepremičnin,</t>
    </r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</si>
  <si>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od tega je bilo 51% pisarn, 38% lokalov in 11% industrijskih nepremičnin,</t>
    </r>
  </si>
  <si>
    <r>
      <t>-</t>
    </r>
    <r>
      <rPr>
        <sz val="7"/>
        <color theme="1"/>
        <rFont val="Times New Roman"/>
        <family val="1"/>
        <charset val="238"/>
      </rPr>
      <t xml:space="preserve">          </t>
    </r>
    <r>
      <rPr>
        <sz val="11"/>
        <color theme="1"/>
        <rFont val="Calibri"/>
        <family val="2"/>
        <charset val="238"/>
        <scheme val="minor"/>
      </rPr>
      <t>od tega 38% za pisarne, 50% za lokale in 12% za industrijske nepremičnine.</t>
    </r>
  </si>
  <si>
    <r>
      <t>-</t>
    </r>
    <r>
      <rPr>
        <b/>
        <sz val="7"/>
        <color theme="1"/>
        <rFont val="Times New Roman"/>
        <family val="1"/>
        <charset val="238"/>
      </rPr>
      <t xml:space="preserve">          </t>
    </r>
    <r>
      <rPr>
        <b/>
        <sz val="11"/>
        <color theme="1"/>
        <rFont val="Calibri"/>
        <family val="2"/>
        <charset val="238"/>
        <scheme val="minor"/>
      </rPr>
      <t>da je njihova skupna mesečna vrednost najemnin znašala od 50 do 70 milijonov evrov,</t>
    </r>
  </si>
  <si>
    <t>Delež upravičencev (ocena) v %</t>
  </si>
  <si>
    <t>Skupna meseč. Najemnina upravičencev</t>
  </si>
  <si>
    <t>Obremen. Prorač. - Predlog TZS</t>
  </si>
  <si>
    <t>Obremen. Prorač. - Predlog FIABCI 1. varianta (50-25-25)</t>
  </si>
  <si>
    <t>Obremen. Prorač. -Predlog FIABCI 2. varianta (1/3-1/3-1/3)</t>
  </si>
  <si>
    <t>Skupna obrem. 
prorač. mesečno</t>
  </si>
  <si>
    <t>V rumenih poljih se lahko številke spreminjajo (presoja ocenjevalca)</t>
  </si>
  <si>
    <t>Skupna obrem. 
najemnika mesečno</t>
  </si>
  <si>
    <t>Zmanjšanje prihodkov najemodajal. mesečno</t>
  </si>
  <si>
    <t>Ker je najemnik močnejša stran, bo popustil veliko manj kot najemnik (breme: 90 % najemnik-10 najemodajalec)</t>
  </si>
  <si>
    <t>Vhodni podatki GURS-a</t>
  </si>
  <si>
    <t>Skupna mesečna najemnina povečana za delež nezajetih v sistemu GURS-a(v €)</t>
  </si>
  <si>
    <t>Faktor multiplikacije, ker GURS zajema samo 42 mio EUR mesečnih, ocenjuje pa, da jih je več, torej med 50 in 70 mio EUR, naš vhodni podatek je 60.</t>
  </si>
  <si>
    <t>PPP (Pisarrne, 
poslovni prostori za posl. s strankami)</t>
  </si>
  <si>
    <t>PPL (Trgovinski, gostinski in storitveni lokali)</t>
  </si>
  <si>
    <t>IND (Industrijski prostori)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</si>
</sst>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</font>
    <font>
      <sz val="11"/>
      <color theme="1"/>
      <name val="Symbol"/>
      <family val="1"/>
      <charset val="2"/>
    </font>
    <font>
      <sz val="7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  <font>
      <b/>
      <sz val="12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/>
  </cellStyleXfs>
  <cellXfs count="8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3" fillId="0" borderId="5" xfId="0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0" fillId="0" borderId="1" xfId="0" applyNumberFormat="1" applyFont="1" applyFill="1" applyBorder="1"/>
    <xf numFmtId="0" fontId="0" fillId="0" borderId="0" xfId="0" applyFill="1"/>
    <xf numFmtId="0" fontId="5" fillId="0" borderId="12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3" fontId="5" fillId="0" borderId="8" xfId="0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/>
    <xf numFmtId="0" fontId="5" fillId="0" borderId="14" xfId="0" applyFont="1" applyFill="1" applyBorder="1" applyAlignment="1">
      <alignment horizontal="center"/>
    </xf>
    <xf numFmtId="3" fontId="5" fillId="0" borderId="15" xfId="0" applyNumberFormat="1" applyFont="1" applyFill="1" applyBorder="1" applyAlignment="1">
      <alignment horizontal="center"/>
    </xf>
    <xf numFmtId="0" fontId="6" fillId="2" borderId="9" xfId="0" applyFont="1" applyFill="1" applyBorder="1"/>
    <xf numFmtId="0" fontId="6" fillId="2" borderId="10" xfId="0" applyFont="1" applyFill="1" applyBorder="1"/>
    <xf numFmtId="0" fontId="6" fillId="2" borderId="10" xfId="0" applyFont="1" applyFill="1" applyBorder="1" applyAlignment="1">
      <alignment horizontal="left" wrapText="1"/>
    </xf>
    <xf numFmtId="0" fontId="6" fillId="2" borderId="11" xfId="0" applyFont="1" applyFill="1" applyBorder="1" applyAlignment="1">
      <alignment horizontal="left" wrapText="1"/>
    </xf>
    <xf numFmtId="0" fontId="6" fillId="2" borderId="17" xfId="0" applyFont="1" applyFill="1" applyBorder="1"/>
    <xf numFmtId="0" fontId="6" fillId="2" borderId="17" xfId="0" applyFont="1" applyFill="1" applyBorder="1" applyAlignment="1">
      <alignment horizontal="center"/>
    </xf>
    <xf numFmtId="3" fontId="6" fillId="2" borderId="18" xfId="0" applyNumberFormat="1" applyFont="1" applyFill="1" applyBorder="1" applyAlignment="1">
      <alignment horizontal="center"/>
    </xf>
    <xf numFmtId="0" fontId="6" fillId="2" borderId="16" xfId="0" applyFont="1" applyFill="1" applyBorder="1" applyAlignment="1">
      <alignment horizontal="left"/>
    </xf>
    <xf numFmtId="0" fontId="3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left" wrapText="1"/>
    </xf>
    <xf numFmtId="9" fontId="0" fillId="0" borderId="0" xfId="1" applyFont="1"/>
    <xf numFmtId="9" fontId="0" fillId="0" borderId="19" xfId="1" applyFont="1" applyBorder="1"/>
    <xf numFmtId="9" fontId="0" fillId="0" borderId="20" xfId="1" applyFont="1" applyBorder="1"/>
    <xf numFmtId="0" fontId="2" fillId="2" borderId="1" xfId="0" applyFont="1" applyFill="1" applyBorder="1"/>
    <xf numFmtId="0" fontId="2" fillId="0" borderId="1" xfId="0" applyFont="1" applyFill="1" applyBorder="1"/>
    <xf numFmtId="0" fontId="0" fillId="0" borderId="1" xfId="0" applyFill="1" applyBorder="1" applyAlignment="1">
      <alignment wrapText="1"/>
    </xf>
    <xf numFmtId="0" fontId="7" fillId="0" borderId="12" xfId="2" applyBorder="1"/>
    <xf numFmtId="3" fontId="7" fillId="0" borderId="8" xfId="2" applyNumberFormat="1" applyBorder="1"/>
    <xf numFmtId="165" fontId="7" fillId="0" borderId="8" xfId="2" applyNumberFormat="1" applyBorder="1"/>
    <xf numFmtId="0" fontId="7" fillId="0" borderId="21" xfId="2" applyBorder="1"/>
    <xf numFmtId="3" fontId="7" fillId="0" borderId="22" xfId="2" applyNumberFormat="1" applyBorder="1"/>
    <xf numFmtId="0" fontId="2" fillId="2" borderId="3" xfId="2" applyFont="1" applyFill="1" applyBorder="1"/>
    <xf numFmtId="14" fontId="2" fillId="2" borderId="23" xfId="2" applyNumberFormat="1" applyFont="1" applyFill="1" applyBorder="1" applyAlignment="1">
      <alignment horizontal="center"/>
    </xf>
    <xf numFmtId="3" fontId="0" fillId="0" borderId="22" xfId="0" applyNumberFormat="1" applyBorder="1"/>
    <xf numFmtId="0" fontId="8" fillId="0" borderId="3" xfId="0" applyFont="1" applyFill="1" applyBorder="1"/>
    <xf numFmtId="0" fontId="9" fillId="0" borderId="23" xfId="0" applyFont="1" applyFill="1" applyBorder="1" applyAlignment="1">
      <alignment horizontal="center"/>
    </xf>
    <xf numFmtId="0" fontId="9" fillId="0" borderId="21" xfId="0" applyFont="1" applyFill="1" applyBorder="1"/>
    <xf numFmtId="3" fontId="9" fillId="0" borderId="22" xfId="0" applyNumberFormat="1" applyFont="1" applyFill="1" applyBorder="1"/>
    <xf numFmtId="0" fontId="9" fillId="0" borderId="12" xfId="0" applyFont="1" applyFill="1" applyBorder="1"/>
    <xf numFmtId="164" fontId="9" fillId="0" borderId="8" xfId="0" applyNumberFormat="1" applyFont="1" applyFill="1" applyBorder="1"/>
    <xf numFmtId="3" fontId="9" fillId="0" borderId="8" xfId="0" applyNumberFormat="1" applyFont="1" applyFill="1" applyBorder="1"/>
    <xf numFmtId="0" fontId="4" fillId="0" borderId="1" xfId="0" applyFont="1" applyFill="1" applyBorder="1" applyAlignment="1">
      <alignment vertical="center"/>
    </xf>
    <xf numFmtId="0" fontId="0" fillId="0" borderId="1" xfId="0" applyFill="1" applyBorder="1"/>
    <xf numFmtId="0" fontId="0" fillId="0" borderId="0" xfId="0" applyAlignment="1">
      <alignment vertical="center"/>
    </xf>
    <xf numFmtId="0" fontId="10" fillId="0" borderId="0" xfId="0" applyFont="1" applyAlignment="1">
      <alignment horizontal="left" vertical="center" indent="5"/>
    </xf>
    <xf numFmtId="0" fontId="0" fillId="0" borderId="0" xfId="0" applyAlignment="1">
      <alignment horizontal="left" vertical="center" indent="5"/>
    </xf>
    <xf numFmtId="0" fontId="2" fillId="0" borderId="0" xfId="0" applyFont="1" applyAlignment="1">
      <alignment horizontal="left" vertical="center" indent="5"/>
    </xf>
    <xf numFmtId="0" fontId="0" fillId="0" borderId="0" xfId="0" applyAlignment="1">
      <alignment horizontal="center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3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9" fontId="0" fillId="3" borderId="1" xfId="0" applyNumberFormat="1" applyFill="1" applyBorder="1" applyAlignment="1">
      <alignment horizontal="center" vertical="center"/>
    </xf>
    <xf numFmtId="3" fontId="0" fillId="0" borderId="1" xfId="0" applyNumberFormat="1" applyBorder="1"/>
    <xf numFmtId="3" fontId="0" fillId="0" borderId="1" xfId="0" applyNumberFormat="1" applyBorder="1" applyAlignment="1">
      <alignment horizontal="center"/>
    </xf>
    <xf numFmtId="3" fontId="3" fillId="0" borderId="1" xfId="0" applyNumberFormat="1" applyFont="1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5" fillId="3" borderId="0" xfId="0" applyFont="1" applyFill="1"/>
    <xf numFmtId="3" fontId="0" fillId="3" borderId="1" xfId="0" applyNumberFormat="1" applyFill="1" applyBorder="1"/>
    <xf numFmtId="0" fontId="15" fillId="0" borderId="0" xfId="0" applyFont="1"/>
  </cellXfs>
  <cellStyles count="3">
    <cellStyle name="Navadno" xfId="0" builtinId="0"/>
    <cellStyle name="Navadno 2" xfId="2"/>
    <cellStyle name="Odstote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zoomScale="85" zoomScaleNormal="85" workbookViewId="0">
      <selection activeCell="A40" sqref="A40"/>
    </sheetView>
  </sheetViews>
  <sheetFormatPr defaultRowHeight="15" x14ac:dyDescent="0.25"/>
  <cols>
    <col min="1" max="1" width="63.5703125" customWidth="1"/>
    <col min="2" max="2" width="14.7109375" customWidth="1"/>
    <col min="3" max="3" width="12" customWidth="1"/>
    <col min="4" max="4" width="13.85546875" customWidth="1"/>
    <col min="5" max="5" width="12.140625" customWidth="1"/>
    <col min="6" max="7" width="13" customWidth="1"/>
    <col min="8" max="8" width="15.7109375" customWidth="1"/>
    <col min="9" max="9" width="14.5703125" customWidth="1"/>
    <col min="10" max="10" width="16.28515625" customWidth="1"/>
    <col min="11" max="11" width="10.140625" bestFit="1" customWidth="1"/>
  </cols>
  <sheetData>
    <row r="1" spans="1:12" x14ac:dyDescent="0.25">
      <c r="A1" t="s">
        <v>258</v>
      </c>
    </row>
    <row r="2" spans="1:12" x14ac:dyDescent="0.25">
      <c r="A2" s="77" t="s">
        <v>283</v>
      </c>
      <c r="B2" s="78" t="s">
        <v>259</v>
      </c>
      <c r="C2" s="78"/>
      <c r="D2" s="78"/>
      <c r="E2" s="78"/>
      <c r="F2" s="78"/>
      <c r="G2" s="68"/>
      <c r="H2" s="60"/>
      <c r="I2" s="79"/>
      <c r="J2" s="79"/>
      <c r="K2" s="79"/>
    </row>
    <row r="3" spans="1:12" x14ac:dyDescent="0.25">
      <c r="A3" s="77"/>
      <c r="B3" s="78"/>
      <c r="C3" s="78"/>
      <c r="D3" s="78"/>
      <c r="E3" s="78"/>
      <c r="F3" s="78"/>
      <c r="G3" s="68"/>
      <c r="H3" s="60"/>
      <c r="I3" s="58"/>
      <c r="J3" s="80"/>
      <c r="K3" s="81"/>
    </row>
    <row r="4" spans="1:12" x14ac:dyDescent="0.25">
      <c r="A4" s="77"/>
      <c r="B4" s="78"/>
      <c r="C4" s="78"/>
      <c r="D4" s="78"/>
      <c r="E4" s="78"/>
      <c r="F4" s="78"/>
      <c r="G4" s="68"/>
      <c r="H4" s="60"/>
      <c r="I4" s="67"/>
      <c r="J4" s="67"/>
      <c r="K4" s="67"/>
    </row>
    <row r="5" spans="1:12" x14ac:dyDescent="0.25">
      <c r="A5" s="77"/>
      <c r="B5" s="59" t="s">
        <v>5</v>
      </c>
      <c r="C5" s="59"/>
      <c r="D5" s="59" t="s">
        <v>6</v>
      </c>
      <c r="E5" s="59"/>
      <c r="F5" s="59" t="s">
        <v>9</v>
      </c>
      <c r="G5" s="59"/>
      <c r="H5" s="59" t="s">
        <v>260</v>
      </c>
      <c r="I5" s="63"/>
      <c r="J5" s="64"/>
      <c r="K5" s="64"/>
    </row>
    <row r="6" spans="1:12" x14ac:dyDescent="0.25">
      <c r="A6" s="60" t="s">
        <v>16</v>
      </c>
      <c r="B6" s="61">
        <v>12537</v>
      </c>
      <c r="C6" s="61"/>
      <c r="D6" s="61">
        <v>9396</v>
      </c>
      <c r="E6" s="61"/>
      <c r="F6" s="61">
        <v>2621</v>
      </c>
      <c r="G6" s="61"/>
      <c r="H6" s="61">
        <v>24554</v>
      </c>
      <c r="I6" s="65"/>
      <c r="J6" s="66"/>
      <c r="K6" s="66"/>
    </row>
    <row r="7" spans="1:12" x14ac:dyDescent="0.25">
      <c r="A7" s="60" t="s">
        <v>261</v>
      </c>
      <c r="B7" s="62">
        <v>139</v>
      </c>
      <c r="C7" s="62"/>
      <c r="D7" s="62">
        <v>237</v>
      </c>
      <c r="E7" s="62"/>
      <c r="F7" s="62">
        <v>460</v>
      </c>
      <c r="G7" s="62"/>
      <c r="H7" s="62"/>
      <c r="I7" s="65"/>
      <c r="J7" s="66"/>
      <c r="K7" s="66"/>
    </row>
    <row r="8" spans="1:12" x14ac:dyDescent="0.25">
      <c r="A8" s="60" t="s">
        <v>262</v>
      </c>
      <c r="B8" s="62">
        <v>9.3000000000000007</v>
      </c>
      <c r="C8" s="62"/>
      <c r="D8" s="62">
        <v>9.6</v>
      </c>
      <c r="E8" s="62"/>
      <c r="F8" s="62">
        <v>4.3</v>
      </c>
      <c r="G8" s="62"/>
      <c r="H8" s="62"/>
      <c r="I8" s="65"/>
      <c r="J8" s="66"/>
      <c r="K8" s="66"/>
    </row>
    <row r="9" spans="1:12" x14ac:dyDescent="0.25">
      <c r="A9" s="60" t="s">
        <v>263</v>
      </c>
      <c r="B9" s="61">
        <v>16206580</v>
      </c>
      <c r="C9" s="61"/>
      <c r="D9" s="61">
        <v>21377779</v>
      </c>
      <c r="E9" s="61"/>
      <c r="F9" s="61">
        <v>5184338</v>
      </c>
      <c r="G9" s="61"/>
      <c r="H9" s="61">
        <v>42768697</v>
      </c>
      <c r="I9" s="65"/>
      <c r="J9" s="66"/>
      <c r="K9" s="66"/>
    </row>
    <row r="10" spans="1:12" x14ac:dyDescent="0.25">
      <c r="A10" s="3"/>
      <c r="B10" s="61"/>
      <c r="C10" s="61"/>
      <c r="D10" s="61"/>
      <c r="E10" s="61"/>
      <c r="F10" s="61"/>
      <c r="G10" s="61"/>
      <c r="H10" s="72"/>
      <c r="I10" s="65"/>
      <c r="J10" s="66"/>
      <c r="K10" s="66"/>
    </row>
    <row r="12" spans="1:12" ht="72.75" customHeight="1" x14ac:dyDescent="0.25">
      <c r="A12" s="3"/>
      <c r="B12" s="76" t="s">
        <v>286</v>
      </c>
      <c r="C12" s="59"/>
      <c r="D12" s="76" t="s">
        <v>287</v>
      </c>
      <c r="E12" s="59"/>
      <c r="F12" s="76" t="s">
        <v>288</v>
      </c>
      <c r="G12" s="59"/>
      <c r="H12" s="74" t="s">
        <v>278</v>
      </c>
      <c r="I12" s="74" t="s">
        <v>280</v>
      </c>
      <c r="J12" s="75" t="s">
        <v>281</v>
      </c>
    </row>
    <row r="13" spans="1:12" x14ac:dyDescent="0.25">
      <c r="A13" s="60" t="s">
        <v>284</v>
      </c>
      <c r="B13" s="61">
        <f>B9*K13</f>
        <v>22851277.799999997</v>
      </c>
      <c r="C13" s="61"/>
      <c r="D13" s="61">
        <f>D9*K13</f>
        <v>30142668.389999997</v>
      </c>
      <c r="E13" s="61"/>
      <c r="F13" s="61">
        <f>F9*K13</f>
        <v>7309916.5799999991</v>
      </c>
      <c r="G13" s="61"/>
      <c r="H13" s="61"/>
      <c r="I13" s="65"/>
      <c r="J13" s="66"/>
      <c r="K13" s="82">
        <v>1.41</v>
      </c>
      <c r="L13" t="s">
        <v>285</v>
      </c>
    </row>
    <row r="14" spans="1:12" x14ac:dyDescent="0.25">
      <c r="A14" s="2" t="s">
        <v>273</v>
      </c>
      <c r="B14" s="69">
        <v>0.6</v>
      </c>
      <c r="C14" s="66"/>
      <c r="D14" s="69">
        <v>0.8</v>
      </c>
      <c r="E14" s="66"/>
      <c r="F14" s="69">
        <v>0.2</v>
      </c>
      <c r="G14" s="66"/>
      <c r="H14" s="71"/>
      <c r="I14" s="66"/>
      <c r="J14" s="66"/>
      <c r="K14" s="3"/>
    </row>
    <row r="15" spans="1:12" x14ac:dyDescent="0.25">
      <c r="A15" s="3" t="s">
        <v>274</v>
      </c>
      <c r="B15" s="70">
        <f>B13*B14</f>
        <v>13710766.679999998</v>
      </c>
      <c r="C15" s="66">
        <f t="shared" ref="C15:F15" si="0">C13*C14</f>
        <v>0</v>
      </c>
      <c r="D15" s="70">
        <f t="shared" si="0"/>
        <v>24114134.711999997</v>
      </c>
      <c r="E15" s="66">
        <f t="shared" si="0"/>
        <v>0</v>
      </c>
      <c r="F15" s="70">
        <f t="shared" si="0"/>
        <v>1461983.3159999999</v>
      </c>
      <c r="G15" s="66"/>
      <c r="H15" s="71"/>
      <c r="I15" s="66"/>
      <c r="J15" s="66"/>
      <c r="K15" s="3"/>
    </row>
    <row r="16" spans="1:12" x14ac:dyDescent="0.25">
      <c r="A16" s="3" t="s">
        <v>275</v>
      </c>
      <c r="B16" s="70">
        <f>$B$15*C16</f>
        <v>9597536.6759999972</v>
      </c>
      <c r="C16" s="64">
        <v>0.7</v>
      </c>
      <c r="D16" s="70">
        <f>$D$15*E16</f>
        <v>16879894.298399996</v>
      </c>
      <c r="E16" s="64">
        <v>0.7</v>
      </c>
      <c r="F16" s="70">
        <f>$F$15*G16</f>
        <v>1023388.3211999999</v>
      </c>
      <c r="G16" s="64">
        <v>0.7</v>
      </c>
      <c r="H16" s="73">
        <f>B16+D16+F16</f>
        <v>27500819.29559999</v>
      </c>
      <c r="I16" s="71">
        <f>($B$15+$D$15+$F$15)*30%*0.9</f>
        <v>10607458.871159999</v>
      </c>
      <c r="J16" s="71">
        <f>-(B15+D15+F15)*30%*0.1</f>
        <v>-1178606.5412399999</v>
      </c>
      <c r="L16" s="3" t="s">
        <v>282</v>
      </c>
    </row>
    <row r="17" spans="1:11" x14ac:dyDescent="0.25">
      <c r="A17" s="3" t="s">
        <v>276</v>
      </c>
      <c r="B17" s="70">
        <f t="shared" ref="B17:B18" si="1">$B$15*C17</f>
        <v>6855383.3399999989</v>
      </c>
      <c r="C17" s="64">
        <v>0.5</v>
      </c>
      <c r="D17" s="70">
        <f t="shared" ref="D17:D18" si="2">$D$15*E17</f>
        <v>12057067.355999999</v>
      </c>
      <c r="E17" s="64">
        <v>0.5</v>
      </c>
      <c r="F17" s="70">
        <f t="shared" ref="F17:F18" si="3">$F$15*G17</f>
        <v>730991.65799999994</v>
      </c>
      <c r="G17" s="64">
        <v>0.5</v>
      </c>
      <c r="H17" s="73">
        <f t="shared" ref="H17:H18" si="4">B17+D17+F17</f>
        <v>19643442.353999998</v>
      </c>
      <c r="I17" s="71">
        <f>($B$15+$D$15+$F$15)*25%</f>
        <v>9821721.1769999992</v>
      </c>
      <c r="J17" s="71">
        <f>-($B$15+$D$15+$F$15)*25%</f>
        <v>-9821721.1769999992</v>
      </c>
      <c r="K17" s="3"/>
    </row>
    <row r="18" spans="1:11" x14ac:dyDescent="0.25">
      <c r="A18" s="3" t="s">
        <v>277</v>
      </c>
      <c r="B18" s="70">
        <f t="shared" si="1"/>
        <v>4524553.004399999</v>
      </c>
      <c r="C18" s="64">
        <v>0.33</v>
      </c>
      <c r="D18" s="70">
        <f t="shared" si="2"/>
        <v>7957664.4549599998</v>
      </c>
      <c r="E18" s="64">
        <v>0.33</v>
      </c>
      <c r="F18" s="70">
        <f t="shared" si="3"/>
        <v>482454.49427999998</v>
      </c>
      <c r="G18" s="64">
        <v>0.33</v>
      </c>
      <c r="H18" s="73">
        <f t="shared" si="4"/>
        <v>12964671.953639999</v>
      </c>
      <c r="I18" s="71">
        <f>($B$15+$D$15+$F$15)*33%</f>
        <v>12964671.953639999</v>
      </c>
      <c r="J18" s="71">
        <f>-($B$15+$D$15+$F$15)*33%</f>
        <v>-12964671.953639999</v>
      </c>
      <c r="K18" s="3"/>
    </row>
    <row r="19" spans="1:11" x14ac:dyDescent="0.25">
      <c r="B19" s="70"/>
      <c r="C19" s="64"/>
      <c r="D19" s="70"/>
      <c r="E19" s="64"/>
      <c r="F19" s="70"/>
      <c r="G19" s="64"/>
      <c r="H19" s="71"/>
      <c r="I19" s="66"/>
      <c r="J19" s="66"/>
      <c r="K19" s="3"/>
    </row>
    <row r="20" spans="1:11" ht="18.75" x14ac:dyDescent="0.3">
      <c r="A20" s="83" t="s">
        <v>279</v>
      </c>
      <c r="B20" s="84"/>
      <c r="C20" s="64"/>
      <c r="D20" s="70"/>
      <c r="E20" s="64"/>
      <c r="F20" s="70"/>
      <c r="G20" s="64"/>
      <c r="H20" s="71"/>
      <c r="I20" s="66"/>
      <c r="J20" s="66"/>
      <c r="K20" s="3"/>
    </row>
    <row r="21" spans="1:11" x14ac:dyDescent="0.25">
      <c r="A21" s="3"/>
      <c r="B21" s="70"/>
      <c r="C21" s="66"/>
      <c r="D21" s="70"/>
      <c r="E21" s="66"/>
      <c r="F21" s="70"/>
      <c r="G21" s="66"/>
      <c r="H21" s="71"/>
      <c r="I21" s="66"/>
      <c r="J21" s="66"/>
      <c r="K21" s="3"/>
    </row>
    <row r="22" spans="1:11" x14ac:dyDescent="0.25">
      <c r="A22" s="53" t="s">
        <v>264</v>
      </c>
      <c r="H22" s="57"/>
    </row>
    <row r="23" spans="1:11" x14ac:dyDescent="0.25">
      <c r="A23" s="54" t="s">
        <v>265</v>
      </c>
    </row>
    <row r="24" spans="1:11" x14ac:dyDescent="0.25">
      <c r="A24" s="54" t="s">
        <v>266</v>
      </c>
    </row>
    <row r="25" spans="1:11" x14ac:dyDescent="0.25">
      <c r="A25" s="54" t="s">
        <v>267</v>
      </c>
    </row>
    <row r="26" spans="1:11" x14ac:dyDescent="0.25">
      <c r="A26" s="53"/>
    </row>
    <row r="27" spans="1:11" x14ac:dyDescent="0.25">
      <c r="A27" s="53" t="s">
        <v>268</v>
      </c>
    </row>
    <row r="28" spans="1:11" x14ac:dyDescent="0.25">
      <c r="A28" s="55" t="s">
        <v>269</v>
      </c>
    </row>
    <row r="29" spans="1:11" x14ac:dyDescent="0.25">
      <c r="A29" s="55" t="s">
        <v>270</v>
      </c>
    </row>
    <row r="30" spans="1:11" x14ac:dyDescent="0.25">
      <c r="A30" s="56" t="s">
        <v>272</v>
      </c>
    </row>
    <row r="31" spans="1:11" x14ac:dyDescent="0.25">
      <c r="A31" s="55" t="s">
        <v>271</v>
      </c>
    </row>
  </sheetData>
  <mergeCells count="4">
    <mergeCell ref="A2:A5"/>
    <mergeCell ref="B2:F4"/>
    <mergeCell ref="I2:K2"/>
    <mergeCell ref="J3:K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73"/>
  <sheetViews>
    <sheetView zoomScale="85" zoomScaleNormal="85" workbookViewId="0">
      <selection activeCell="F46" sqref="F46"/>
    </sheetView>
  </sheetViews>
  <sheetFormatPr defaultRowHeight="15" x14ac:dyDescent="0.25"/>
  <cols>
    <col min="1" max="1" width="28.7109375" customWidth="1"/>
    <col min="2" max="2" width="22" customWidth="1"/>
    <col min="3" max="4" width="16.7109375" customWidth="1"/>
  </cols>
  <sheetData>
    <row r="1" spans="1:2" x14ac:dyDescent="0.25">
      <c r="A1" s="1" t="s">
        <v>228</v>
      </c>
    </row>
    <row r="3" spans="1:2" x14ac:dyDescent="0.25">
      <c r="A3" t="s">
        <v>250</v>
      </c>
    </row>
    <row r="4" spans="1:2" x14ac:dyDescent="0.25">
      <c r="A4" t="s">
        <v>0</v>
      </c>
    </row>
    <row r="5" spans="1:2" x14ac:dyDescent="0.25">
      <c r="A5" t="s">
        <v>1</v>
      </c>
    </row>
    <row r="6" spans="1:2" x14ac:dyDescent="0.25">
      <c r="A6" t="s">
        <v>247</v>
      </c>
    </row>
    <row r="7" spans="1:2" x14ac:dyDescent="0.25">
      <c r="A7" t="s">
        <v>230</v>
      </c>
    </row>
    <row r="8" spans="1:2" ht="18.75" x14ac:dyDescent="0.3">
      <c r="A8" s="85" t="s">
        <v>231</v>
      </c>
    </row>
    <row r="9" spans="1:2" x14ac:dyDescent="0.25">
      <c r="A9" t="s">
        <v>251</v>
      </c>
    </row>
    <row r="10" spans="1:2" x14ac:dyDescent="0.25">
      <c r="A10" t="s">
        <v>242</v>
      </c>
    </row>
    <row r="11" spans="1:2" ht="15.75" thickBot="1" x14ac:dyDescent="0.3"/>
    <row r="12" spans="1:2" ht="15.75" thickBot="1" x14ac:dyDescent="0.3">
      <c r="A12" s="41" t="s">
        <v>238</v>
      </c>
      <c r="B12" s="42"/>
    </row>
    <row r="13" spans="1:2" x14ac:dyDescent="0.25">
      <c r="A13" s="39" t="s">
        <v>235</v>
      </c>
      <c r="B13" s="40">
        <v>9173</v>
      </c>
    </row>
    <row r="14" spans="1:2" x14ac:dyDescent="0.25">
      <c r="A14" s="36" t="s">
        <v>236</v>
      </c>
      <c r="B14" s="38">
        <v>9.2642104600105615</v>
      </c>
    </row>
    <row r="15" spans="1:2" x14ac:dyDescent="0.25">
      <c r="A15" s="36" t="s">
        <v>237</v>
      </c>
      <c r="B15" s="37">
        <v>138.62766815654666</v>
      </c>
    </row>
    <row r="16" spans="1:2" ht="15.75" thickBot="1" x14ac:dyDescent="0.3"/>
    <row r="17" spans="1:2" ht="15.75" thickBot="1" x14ac:dyDescent="0.3">
      <c r="A17" s="41" t="s">
        <v>243</v>
      </c>
      <c r="B17" s="42"/>
    </row>
    <row r="18" spans="1:2" ht="15.75" thickBot="1" x14ac:dyDescent="0.3">
      <c r="A18" s="44" t="s">
        <v>74</v>
      </c>
      <c r="B18" s="45"/>
    </row>
    <row r="19" spans="1:2" x14ac:dyDescent="0.25">
      <c r="A19" s="46" t="s">
        <v>235</v>
      </c>
      <c r="B19" s="47">
        <v>3391</v>
      </c>
    </row>
    <row r="20" spans="1:2" x14ac:dyDescent="0.25">
      <c r="A20" s="48" t="s">
        <v>236</v>
      </c>
      <c r="B20" s="49">
        <v>10.971896334204496</v>
      </c>
    </row>
    <row r="21" spans="1:2" ht="15.75" thickBot="1" x14ac:dyDescent="0.3">
      <c r="A21" s="48" t="s">
        <v>237</v>
      </c>
      <c r="B21" s="50">
        <v>195.3726304924794</v>
      </c>
    </row>
    <row r="22" spans="1:2" ht="15.75" thickBot="1" x14ac:dyDescent="0.3">
      <c r="A22" s="44" t="s">
        <v>81</v>
      </c>
      <c r="B22" s="45"/>
    </row>
    <row r="23" spans="1:2" x14ac:dyDescent="0.25">
      <c r="A23" s="46" t="s">
        <v>235</v>
      </c>
      <c r="B23" s="47">
        <v>921</v>
      </c>
    </row>
    <row r="24" spans="1:2" x14ac:dyDescent="0.25">
      <c r="A24" s="48" t="s">
        <v>236</v>
      </c>
      <c r="B24" s="49">
        <v>7.8027041054440716</v>
      </c>
    </row>
    <row r="25" spans="1:2" ht="15.75" thickBot="1" x14ac:dyDescent="0.3">
      <c r="A25" s="48" t="s">
        <v>237</v>
      </c>
      <c r="B25" s="50">
        <v>127.44445168295351</v>
      </c>
    </row>
    <row r="26" spans="1:2" ht="15.75" thickBot="1" x14ac:dyDescent="0.3">
      <c r="A26" s="44" t="s">
        <v>66</v>
      </c>
      <c r="B26" s="45"/>
    </row>
    <row r="27" spans="1:2" x14ac:dyDescent="0.25">
      <c r="A27" s="46" t="s">
        <v>235</v>
      </c>
      <c r="B27" s="47">
        <v>409</v>
      </c>
    </row>
    <row r="28" spans="1:2" x14ac:dyDescent="0.25">
      <c r="A28" s="48" t="s">
        <v>236</v>
      </c>
      <c r="B28" s="49">
        <v>11.096490349592251</v>
      </c>
    </row>
    <row r="29" spans="1:2" ht="15.75" thickBot="1" x14ac:dyDescent="0.3">
      <c r="A29" s="48" t="s">
        <v>237</v>
      </c>
      <c r="B29" s="50">
        <v>108.64281173594138</v>
      </c>
    </row>
    <row r="30" spans="1:2" ht="15.75" thickBot="1" x14ac:dyDescent="0.3">
      <c r="A30" s="44" t="s">
        <v>31</v>
      </c>
      <c r="B30" s="45"/>
    </row>
    <row r="31" spans="1:2" x14ac:dyDescent="0.25">
      <c r="A31" s="46" t="s">
        <v>235</v>
      </c>
      <c r="B31" s="47">
        <v>394</v>
      </c>
    </row>
    <row r="32" spans="1:2" x14ac:dyDescent="0.25">
      <c r="A32" s="48" t="s">
        <v>236</v>
      </c>
      <c r="B32" s="49">
        <v>6.7663126668001174</v>
      </c>
    </row>
    <row r="33" spans="1:2" ht="15.75" thickBot="1" x14ac:dyDescent="0.3">
      <c r="A33" s="48" t="s">
        <v>237</v>
      </c>
      <c r="B33" s="50">
        <v>74.930482233502559</v>
      </c>
    </row>
    <row r="34" spans="1:2" ht="15.75" thickBot="1" x14ac:dyDescent="0.3">
      <c r="A34" s="44" t="s">
        <v>67</v>
      </c>
      <c r="B34" s="45"/>
    </row>
    <row r="35" spans="1:2" x14ac:dyDescent="0.25">
      <c r="A35" s="46" t="s">
        <v>235</v>
      </c>
      <c r="B35" s="47">
        <v>313</v>
      </c>
    </row>
    <row r="36" spans="1:2" x14ac:dyDescent="0.25">
      <c r="A36" s="48" t="s">
        <v>236</v>
      </c>
      <c r="B36" s="49">
        <v>7.1528394782970901</v>
      </c>
    </row>
    <row r="37" spans="1:2" ht="15.75" thickBot="1" x14ac:dyDescent="0.3">
      <c r="A37" s="48" t="s">
        <v>237</v>
      </c>
      <c r="B37" s="50">
        <v>127.91239616613426</v>
      </c>
    </row>
    <row r="38" spans="1:2" ht="15.75" thickBot="1" x14ac:dyDescent="0.3">
      <c r="A38" s="44" t="s">
        <v>95</v>
      </c>
      <c r="B38" s="45"/>
    </row>
    <row r="39" spans="1:2" x14ac:dyDescent="0.25">
      <c r="A39" s="46" t="s">
        <v>235</v>
      </c>
      <c r="B39" s="47">
        <v>222</v>
      </c>
    </row>
    <row r="40" spans="1:2" x14ac:dyDescent="0.25">
      <c r="A40" s="48" t="s">
        <v>236</v>
      </c>
      <c r="B40" s="49">
        <v>8.0784816068169647</v>
      </c>
    </row>
    <row r="41" spans="1:2" ht="15.75" thickBot="1" x14ac:dyDescent="0.3">
      <c r="A41" s="48" t="s">
        <v>237</v>
      </c>
      <c r="B41" s="50">
        <v>98.461126126126217</v>
      </c>
    </row>
    <row r="42" spans="1:2" ht="15.75" thickBot="1" x14ac:dyDescent="0.3">
      <c r="A42" s="44" t="s">
        <v>96</v>
      </c>
      <c r="B42" s="45"/>
    </row>
    <row r="43" spans="1:2" x14ac:dyDescent="0.25">
      <c r="A43" s="46" t="s">
        <v>235</v>
      </c>
      <c r="B43" s="47">
        <v>202</v>
      </c>
    </row>
    <row r="44" spans="1:2" x14ac:dyDescent="0.25">
      <c r="A44" s="48" t="s">
        <v>236</v>
      </c>
      <c r="B44" s="49">
        <v>4.7964250880288235</v>
      </c>
    </row>
    <row r="45" spans="1:2" ht="15.75" thickBot="1" x14ac:dyDescent="0.3">
      <c r="A45" s="48" t="s">
        <v>237</v>
      </c>
      <c r="B45" s="50">
        <v>153.23232673267327</v>
      </c>
    </row>
    <row r="46" spans="1:2" ht="15.75" thickBot="1" x14ac:dyDescent="0.3">
      <c r="A46" s="44" t="s">
        <v>140</v>
      </c>
      <c r="B46" s="45"/>
    </row>
    <row r="47" spans="1:2" x14ac:dyDescent="0.25">
      <c r="A47" s="46" t="s">
        <v>235</v>
      </c>
      <c r="B47" s="47">
        <v>185</v>
      </c>
    </row>
    <row r="48" spans="1:2" x14ac:dyDescent="0.25">
      <c r="A48" s="48" t="s">
        <v>236</v>
      </c>
      <c r="B48" s="49">
        <v>5.2339778202843199</v>
      </c>
    </row>
    <row r="49" spans="1:2" ht="15.75" thickBot="1" x14ac:dyDescent="0.3">
      <c r="A49" s="48" t="s">
        <v>237</v>
      </c>
      <c r="B49" s="50">
        <v>278.29664864864884</v>
      </c>
    </row>
    <row r="50" spans="1:2" ht="15.75" thickBot="1" x14ac:dyDescent="0.3">
      <c r="A50" s="44" t="s">
        <v>105</v>
      </c>
      <c r="B50" s="45"/>
    </row>
    <row r="51" spans="1:2" x14ac:dyDescent="0.25">
      <c r="A51" s="46" t="s">
        <v>235</v>
      </c>
      <c r="B51" s="47">
        <v>161</v>
      </c>
    </row>
    <row r="52" spans="1:2" x14ac:dyDescent="0.25">
      <c r="A52" s="48" t="s">
        <v>236</v>
      </c>
      <c r="B52" s="49">
        <v>6.9398634373787891</v>
      </c>
    </row>
    <row r="53" spans="1:2" ht="15.75" thickBot="1" x14ac:dyDescent="0.3">
      <c r="A53" s="48" t="s">
        <v>237</v>
      </c>
      <c r="B53" s="50">
        <v>91.755962732919286</v>
      </c>
    </row>
    <row r="54" spans="1:2" ht="15.75" thickBot="1" x14ac:dyDescent="0.3">
      <c r="A54" s="44" t="s">
        <v>91</v>
      </c>
      <c r="B54" s="45"/>
    </row>
    <row r="55" spans="1:2" x14ac:dyDescent="0.25">
      <c r="A55" s="46" t="s">
        <v>235</v>
      </c>
      <c r="B55" s="47">
        <v>120</v>
      </c>
    </row>
    <row r="56" spans="1:2" x14ac:dyDescent="0.25">
      <c r="A56" s="48" t="s">
        <v>236</v>
      </c>
      <c r="B56" s="49">
        <v>8.7088736373839435</v>
      </c>
    </row>
    <row r="57" spans="1:2" ht="15.75" thickBot="1" x14ac:dyDescent="0.3">
      <c r="A57" s="48" t="s">
        <v>237</v>
      </c>
      <c r="B57" s="50">
        <v>100.0144166666667</v>
      </c>
    </row>
    <row r="58" spans="1:2" ht="15.75" thickBot="1" x14ac:dyDescent="0.3">
      <c r="A58" s="44" t="s">
        <v>124</v>
      </c>
      <c r="B58" s="45"/>
    </row>
    <row r="59" spans="1:2" x14ac:dyDescent="0.25">
      <c r="A59" s="46" t="s">
        <v>235</v>
      </c>
      <c r="B59" s="47">
        <v>109</v>
      </c>
    </row>
    <row r="60" spans="1:2" x14ac:dyDescent="0.25">
      <c r="A60" s="48" t="s">
        <v>236</v>
      </c>
      <c r="B60" s="49">
        <v>8.9262060814695463</v>
      </c>
    </row>
    <row r="61" spans="1:2" ht="15.75" thickBot="1" x14ac:dyDescent="0.3">
      <c r="A61" s="48" t="s">
        <v>237</v>
      </c>
      <c r="B61" s="50">
        <v>77.392568807339487</v>
      </c>
    </row>
    <row r="62" spans="1:2" ht="15.75" thickBot="1" x14ac:dyDescent="0.3">
      <c r="A62" s="44" t="s">
        <v>179</v>
      </c>
      <c r="B62" s="45"/>
    </row>
    <row r="63" spans="1:2" x14ac:dyDescent="0.25">
      <c r="A63" s="46" t="s">
        <v>235</v>
      </c>
      <c r="B63" s="47">
        <v>105</v>
      </c>
    </row>
    <row r="64" spans="1:2" x14ac:dyDescent="0.25">
      <c r="A64" s="48" t="s">
        <v>236</v>
      </c>
      <c r="B64" s="49">
        <v>6.962753850834118</v>
      </c>
    </row>
    <row r="65" spans="1:2" ht="15.75" thickBot="1" x14ac:dyDescent="0.3">
      <c r="A65" s="48" t="s">
        <v>237</v>
      </c>
      <c r="B65" s="50">
        <v>76.699523809523797</v>
      </c>
    </row>
    <row r="66" spans="1:2" ht="15.75" thickBot="1" x14ac:dyDescent="0.3">
      <c r="A66" s="44" t="s">
        <v>176</v>
      </c>
      <c r="B66" s="45"/>
    </row>
    <row r="67" spans="1:2" x14ac:dyDescent="0.25">
      <c r="A67" s="46" t="s">
        <v>235</v>
      </c>
      <c r="B67" s="47">
        <v>95</v>
      </c>
    </row>
    <row r="68" spans="1:2" x14ac:dyDescent="0.25">
      <c r="A68" s="48" t="s">
        <v>236</v>
      </c>
      <c r="B68" s="49">
        <v>7.85651860068561</v>
      </c>
    </row>
    <row r="69" spans="1:2" ht="15.75" thickBot="1" x14ac:dyDescent="0.3">
      <c r="A69" s="48" t="s">
        <v>237</v>
      </c>
      <c r="B69" s="50">
        <v>184.76115789473687</v>
      </c>
    </row>
    <row r="70" spans="1:2" ht="15.75" thickBot="1" x14ac:dyDescent="0.3">
      <c r="A70" s="44" t="s">
        <v>118</v>
      </c>
      <c r="B70" s="45"/>
    </row>
    <row r="71" spans="1:2" x14ac:dyDescent="0.25">
      <c r="A71" s="46" t="s">
        <v>235</v>
      </c>
      <c r="B71" s="47">
        <v>94</v>
      </c>
    </row>
    <row r="72" spans="1:2" x14ac:dyDescent="0.25">
      <c r="A72" s="48" t="s">
        <v>236</v>
      </c>
      <c r="B72" s="49">
        <v>7.2845287745005916</v>
      </c>
    </row>
    <row r="73" spans="1:2" ht="15.75" thickBot="1" x14ac:dyDescent="0.3">
      <c r="A73" s="48" t="s">
        <v>237</v>
      </c>
      <c r="B73" s="50">
        <v>42.47074468085107</v>
      </c>
    </row>
    <row r="74" spans="1:2" ht="15.75" thickBot="1" x14ac:dyDescent="0.3">
      <c r="A74" s="44" t="s">
        <v>42</v>
      </c>
      <c r="B74" s="45"/>
    </row>
    <row r="75" spans="1:2" x14ac:dyDescent="0.25">
      <c r="A75" s="46" t="s">
        <v>235</v>
      </c>
      <c r="B75" s="47">
        <v>92</v>
      </c>
    </row>
    <row r="76" spans="1:2" x14ac:dyDescent="0.25">
      <c r="A76" s="48" t="s">
        <v>236</v>
      </c>
      <c r="B76" s="49">
        <v>7.3512409114404296</v>
      </c>
    </row>
    <row r="77" spans="1:2" ht="15.75" thickBot="1" x14ac:dyDescent="0.3">
      <c r="A77" s="48" t="s">
        <v>237</v>
      </c>
      <c r="B77" s="50">
        <v>104.51206521739132</v>
      </c>
    </row>
    <row r="78" spans="1:2" ht="15.75" thickBot="1" x14ac:dyDescent="0.3">
      <c r="A78" s="44" t="s">
        <v>57</v>
      </c>
      <c r="B78" s="45"/>
    </row>
    <row r="79" spans="1:2" x14ac:dyDescent="0.25">
      <c r="A79" s="46" t="s">
        <v>235</v>
      </c>
      <c r="B79" s="47">
        <v>89</v>
      </c>
    </row>
    <row r="80" spans="1:2" x14ac:dyDescent="0.25">
      <c r="A80" s="48" t="s">
        <v>236</v>
      </c>
      <c r="B80" s="49">
        <v>9.251706474779203</v>
      </c>
    </row>
    <row r="81" spans="1:2" ht="15.75" thickBot="1" x14ac:dyDescent="0.3">
      <c r="A81" s="48" t="s">
        <v>237</v>
      </c>
      <c r="B81" s="50">
        <v>126.36932584269664</v>
      </c>
    </row>
    <row r="82" spans="1:2" ht="15.75" thickBot="1" x14ac:dyDescent="0.3">
      <c r="A82" s="44" t="s">
        <v>175</v>
      </c>
      <c r="B82" s="45"/>
    </row>
    <row r="83" spans="1:2" x14ac:dyDescent="0.25">
      <c r="A83" s="46" t="s">
        <v>235</v>
      </c>
      <c r="B83" s="47">
        <v>88</v>
      </c>
    </row>
    <row r="84" spans="1:2" x14ac:dyDescent="0.25">
      <c r="A84" s="48" t="s">
        <v>236</v>
      </c>
      <c r="B84" s="49">
        <v>11.126515971437517</v>
      </c>
    </row>
    <row r="85" spans="1:2" ht="15.75" thickBot="1" x14ac:dyDescent="0.3">
      <c r="A85" s="48" t="s">
        <v>237</v>
      </c>
      <c r="B85" s="50">
        <v>71.501931818181802</v>
      </c>
    </row>
    <row r="86" spans="1:2" ht="15.75" thickBot="1" x14ac:dyDescent="0.3">
      <c r="A86" s="44" t="s">
        <v>99</v>
      </c>
      <c r="B86" s="45"/>
    </row>
    <row r="87" spans="1:2" x14ac:dyDescent="0.25">
      <c r="A87" s="46" t="s">
        <v>235</v>
      </c>
      <c r="B87" s="47">
        <v>79</v>
      </c>
    </row>
    <row r="88" spans="1:2" x14ac:dyDescent="0.25">
      <c r="A88" s="48" t="s">
        <v>236</v>
      </c>
      <c r="B88" s="49">
        <v>7.0039117219505735</v>
      </c>
    </row>
    <row r="89" spans="1:2" ht="15.75" thickBot="1" x14ac:dyDescent="0.3">
      <c r="A89" s="48" t="s">
        <v>237</v>
      </c>
      <c r="B89" s="50">
        <v>81.417088607594948</v>
      </c>
    </row>
    <row r="90" spans="1:2" ht="15.75" thickBot="1" x14ac:dyDescent="0.3">
      <c r="A90" s="44" t="s">
        <v>120</v>
      </c>
      <c r="B90" s="45"/>
    </row>
    <row r="91" spans="1:2" x14ac:dyDescent="0.25">
      <c r="A91" s="46" t="s">
        <v>235</v>
      </c>
      <c r="B91" s="47">
        <v>78</v>
      </c>
    </row>
    <row r="92" spans="1:2" x14ac:dyDescent="0.25">
      <c r="A92" s="48" t="s">
        <v>236</v>
      </c>
      <c r="B92" s="49">
        <v>6.2200959776134104</v>
      </c>
    </row>
    <row r="93" spans="1:2" ht="15.75" thickBot="1" x14ac:dyDescent="0.3">
      <c r="A93" s="48" t="s">
        <v>237</v>
      </c>
      <c r="B93" s="50">
        <v>62.674871794871763</v>
      </c>
    </row>
    <row r="94" spans="1:2" ht="15.75" thickBot="1" x14ac:dyDescent="0.3">
      <c r="A94" s="44" t="s">
        <v>22</v>
      </c>
      <c r="B94" s="45"/>
    </row>
    <row r="95" spans="1:2" x14ac:dyDescent="0.25">
      <c r="A95" s="46" t="s">
        <v>235</v>
      </c>
      <c r="B95" s="47">
        <v>76</v>
      </c>
    </row>
    <row r="96" spans="1:2" x14ac:dyDescent="0.25">
      <c r="A96" s="48" t="s">
        <v>236</v>
      </c>
      <c r="B96" s="49">
        <v>6.2218214070597897</v>
      </c>
    </row>
    <row r="97" spans="1:2" ht="15.75" thickBot="1" x14ac:dyDescent="0.3">
      <c r="A97" s="48" t="s">
        <v>237</v>
      </c>
      <c r="B97" s="50">
        <v>59.637236842105267</v>
      </c>
    </row>
    <row r="98" spans="1:2" ht="15.75" thickBot="1" x14ac:dyDescent="0.3">
      <c r="A98" s="44" t="s">
        <v>111</v>
      </c>
      <c r="B98" s="45"/>
    </row>
    <row r="99" spans="1:2" x14ac:dyDescent="0.25">
      <c r="A99" s="46" t="s">
        <v>235</v>
      </c>
      <c r="B99" s="47">
        <v>65</v>
      </c>
    </row>
    <row r="100" spans="1:2" x14ac:dyDescent="0.25">
      <c r="A100" s="48" t="s">
        <v>236</v>
      </c>
      <c r="B100" s="49">
        <v>7.1992479923778419</v>
      </c>
    </row>
    <row r="101" spans="1:2" ht="15.75" thickBot="1" x14ac:dyDescent="0.3">
      <c r="A101" s="48" t="s">
        <v>237</v>
      </c>
      <c r="B101" s="50">
        <v>54.254769230769227</v>
      </c>
    </row>
    <row r="102" spans="1:2" ht="15.75" thickBot="1" x14ac:dyDescent="0.3">
      <c r="A102" s="44" t="s">
        <v>69</v>
      </c>
      <c r="B102" s="45"/>
    </row>
    <row r="103" spans="1:2" x14ac:dyDescent="0.25">
      <c r="A103" s="46" t="s">
        <v>235</v>
      </c>
      <c r="B103" s="47">
        <v>64</v>
      </c>
    </row>
    <row r="104" spans="1:2" x14ac:dyDescent="0.25">
      <c r="A104" s="48" t="s">
        <v>236</v>
      </c>
      <c r="B104" s="49">
        <v>8.0709088549221981</v>
      </c>
    </row>
    <row r="105" spans="1:2" ht="15.75" thickBot="1" x14ac:dyDescent="0.3">
      <c r="A105" s="48" t="s">
        <v>237</v>
      </c>
      <c r="B105" s="50">
        <v>81.861250000000013</v>
      </c>
    </row>
    <row r="106" spans="1:2" ht="15.75" thickBot="1" x14ac:dyDescent="0.3">
      <c r="A106" s="44" t="s">
        <v>60</v>
      </c>
      <c r="B106" s="45"/>
    </row>
    <row r="107" spans="1:2" x14ac:dyDescent="0.25">
      <c r="A107" s="46" t="s">
        <v>235</v>
      </c>
      <c r="B107" s="47">
        <v>62</v>
      </c>
    </row>
    <row r="108" spans="1:2" x14ac:dyDescent="0.25">
      <c r="A108" s="48" t="s">
        <v>236</v>
      </c>
      <c r="B108" s="49">
        <v>8.4758759226046081</v>
      </c>
    </row>
    <row r="109" spans="1:2" ht="15.75" thickBot="1" x14ac:dyDescent="0.3">
      <c r="A109" s="48" t="s">
        <v>237</v>
      </c>
      <c r="B109" s="50">
        <v>133.36629032258068</v>
      </c>
    </row>
    <row r="110" spans="1:2" ht="15.75" thickBot="1" x14ac:dyDescent="0.3">
      <c r="A110" s="44" t="s">
        <v>121</v>
      </c>
      <c r="B110" s="45"/>
    </row>
    <row r="111" spans="1:2" x14ac:dyDescent="0.25">
      <c r="A111" s="46" t="s">
        <v>235</v>
      </c>
      <c r="B111" s="47">
        <v>53</v>
      </c>
    </row>
    <row r="112" spans="1:2" x14ac:dyDescent="0.25">
      <c r="A112" s="48" t="s">
        <v>236</v>
      </c>
      <c r="B112" s="49">
        <v>7.5209738516550946</v>
      </c>
    </row>
    <row r="113" spans="1:2" ht="15.75" thickBot="1" x14ac:dyDescent="0.3">
      <c r="A113" s="48" t="s">
        <v>237</v>
      </c>
      <c r="B113" s="50">
        <v>106.69169811320752</v>
      </c>
    </row>
    <row r="114" spans="1:2" ht="15.75" thickBot="1" x14ac:dyDescent="0.3">
      <c r="A114" s="44" t="s">
        <v>50</v>
      </c>
      <c r="B114" s="45"/>
    </row>
    <row r="115" spans="1:2" x14ac:dyDescent="0.25">
      <c r="A115" s="46" t="s">
        <v>235</v>
      </c>
      <c r="B115" s="47">
        <v>53</v>
      </c>
    </row>
    <row r="116" spans="1:2" x14ac:dyDescent="0.25">
      <c r="A116" s="48" t="s">
        <v>236</v>
      </c>
      <c r="B116" s="49">
        <v>7.6008483426790283</v>
      </c>
    </row>
    <row r="117" spans="1:2" ht="15.75" thickBot="1" x14ac:dyDescent="0.3">
      <c r="A117" s="48" t="s">
        <v>237</v>
      </c>
      <c r="B117" s="50">
        <v>58.716037735849071</v>
      </c>
    </row>
    <row r="118" spans="1:2" ht="15.75" thickBot="1" x14ac:dyDescent="0.3">
      <c r="A118" s="44" t="s">
        <v>135</v>
      </c>
      <c r="B118" s="45"/>
    </row>
    <row r="119" spans="1:2" x14ac:dyDescent="0.25">
      <c r="A119" s="46" t="s">
        <v>235</v>
      </c>
      <c r="B119" s="47">
        <v>51</v>
      </c>
    </row>
    <row r="120" spans="1:2" x14ac:dyDescent="0.25">
      <c r="A120" s="48" t="s">
        <v>236</v>
      </c>
      <c r="B120" s="49">
        <v>7.8666655223611563</v>
      </c>
    </row>
    <row r="121" spans="1:2" ht="15.75" thickBot="1" x14ac:dyDescent="0.3">
      <c r="A121" s="48" t="s">
        <v>237</v>
      </c>
      <c r="B121" s="50">
        <v>91.387450980392174</v>
      </c>
    </row>
    <row r="122" spans="1:2" ht="15.75" thickBot="1" x14ac:dyDescent="0.3">
      <c r="A122" s="44" t="s">
        <v>136</v>
      </c>
      <c r="B122" s="45"/>
    </row>
    <row r="123" spans="1:2" x14ac:dyDescent="0.25">
      <c r="A123" s="46" t="s">
        <v>235</v>
      </c>
      <c r="B123" s="47">
        <v>50</v>
      </c>
    </row>
    <row r="124" spans="1:2" x14ac:dyDescent="0.25">
      <c r="A124" s="48" t="s">
        <v>236</v>
      </c>
      <c r="B124" s="49">
        <v>5.8163032875044784</v>
      </c>
    </row>
    <row r="125" spans="1:2" ht="15.75" thickBot="1" x14ac:dyDescent="0.3">
      <c r="A125" s="48" t="s">
        <v>237</v>
      </c>
      <c r="B125" s="50">
        <v>119.93899999999999</v>
      </c>
    </row>
    <row r="126" spans="1:2" ht="15.75" thickBot="1" x14ac:dyDescent="0.3">
      <c r="A126" s="44" t="s">
        <v>53</v>
      </c>
      <c r="B126" s="45"/>
    </row>
    <row r="127" spans="1:2" x14ac:dyDescent="0.25">
      <c r="A127" s="46" t="s">
        <v>235</v>
      </c>
      <c r="B127" s="47">
        <v>50</v>
      </c>
    </row>
    <row r="128" spans="1:2" x14ac:dyDescent="0.25">
      <c r="A128" s="48" t="s">
        <v>236</v>
      </c>
      <c r="B128" s="49">
        <v>7.1595661544083535</v>
      </c>
    </row>
    <row r="129" spans="1:2" ht="15.75" thickBot="1" x14ac:dyDescent="0.3">
      <c r="A129" s="48" t="s">
        <v>237</v>
      </c>
      <c r="B129" s="50">
        <v>90.852599999999981</v>
      </c>
    </row>
    <row r="130" spans="1:2" ht="15.75" thickBot="1" x14ac:dyDescent="0.3">
      <c r="A130" s="44" t="s">
        <v>58</v>
      </c>
      <c r="B130" s="45"/>
    </row>
    <row r="131" spans="1:2" x14ac:dyDescent="0.25">
      <c r="A131" s="46" t="s">
        <v>235</v>
      </c>
      <c r="B131" s="47">
        <v>49</v>
      </c>
    </row>
    <row r="132" spans="1:2" x14ac:dyDescent="0.25">
      <c r="A132" s="48" t="s">
        <v>236</v>
      </c>
      <c r="B132" s="49">
        <v>6.951377124803753</v>
      </c>
    </row>
    <row r="133" spans="1:2" ht="15.75" thickBot="1" x14ac:dyDescent="0.3">
      <c r="A133" s="48" t="s">
        <v>237</v>
      </c>
      <c r="B133" s="50">
        <v>52.645918367346944</v>
      </c>
    </row>
    <row r="134" spans="1:2" ht="15.75" thickBot="1" x14ac:dyDescent="0.3">
      <c r="A134" s="44" t="s">
        <v>119</v>
      </c>
      <c r="B134" s="45"/>
    </row>
    <row r="135" spans="1:2" x14ac:dyDescent="0.25">
      <c r="A135" s="46" t="s">
        <v>235</v>
      </c>
      <c r="B135" s="47">
        <v>49</v>
      </c>
    </row>
    <row r="136" spans="1:2" x14ac:dyDescent="0.25">
      <c r="A136" s="48" t="s">
        <v>236</v>
      </c>
      <c r="B136" s="49">
        <v>5.4327109242410945</v>
      </c>
    </row>
    <row r="137" spans="1:2" ht="15.75" thickBot="1" x14ac:dyDescent="0.3">
      <c r="A137" s="48" t="s">
        <v>237</v>
      </c>
      <c r="B137" s="50">
        <v>109.30755102040814</v>
      </c>
    </row>
    <row r="138" spans="1:2" ht="15.75" thickBot="1" x14ac:dyDescent="0.3">
      <c r="A138" s="44" t="s">
        <v>32</v>
      </c>
      <c r="B138" s="45"/>
    </row>
    <row r="139" spans="1:2" x14ac:dyDescent="0.25">
      <c r="A139" s="46" t="s">
        <v>235</v>
      </c>
      <c r="B139" s="47">
        <v>46</v>
      </c>
    </row>
    <row r="140" spans="1:2" x14ac:dyDescent="0.25">
      <c r="A140" s="48" t="s">
        <v>236</v>
      </c>
      <c r="B140" s="49">
        <v>8.9795214908623162</v>
      </c>
    </row>
    <row r="141" spans="1:2" ht="15.75" thickBot="1" x14ac:dyDescent="0.3">
      <c r="A141" s="48" t="s">
        <v>237</v>
      </c>
      <c r="B141" s="50">
        <v>123.04521739130436</v>
      </c>
    </row>
    <row r="142" spans="1:2" ht="15.75" thickBot="1" x14ac:dyDescent="0.3">
      <c r="A142" s="44" t="s">
        <v>77</v>
      </c>
      <c r="B142" s="45"/>
    </row>
    <row r="143" spans="1:2" x14ac:dyDescent="0.25">
      <c r="A143" s="46" t="s">
        <v>235</v>
      </c>
      <c r="B143" s="47">
        <v>45</v>
      </c>
    </row>
    <row r="144" spans="1:2" x14ac:dyDescent="0.25">
      <c r="A144" s="48" t="s">
        <v>236</v>
      </c>
      <c r="B144" s="49">
        <v>3.5620963881622614</v>
      </c>
    </row>
    <row r="145" spans="1:2" ht="15.75" thickBot="1" x14ac:dyDescent="0.3">
      <c r="A145" s="48" t="s">
        <v>237</v>
      </c>
      <c r="B145" s="50">
        <v>177.80422222222219</v>
      </c>
    </row>
    <row r="146" spans="1:2" ht="15.75" thickBot="1" x14ac:dyDescent="0.3">
      <c r="A146" s="44" t="s">
        <v>130</v>
      </c>
      <c r="B146" s="45"/>
    </row>
    <row r="147" spans="1:2" x14ac:dyDescent="0.25">
      <c r="A147" s="46" t="s">
        <v>235</v>
      </c>
      <c r="B147" s="47">
        <v>44</v>
      </c>
    </row>
    <row r="148" spans="1:2" x14ac:dyDescent="0.25">
      <c r="A148" s="48" t="s">
        <v>236</v>
      </c>
      <c r="B148" s="49">
        <v>7.8526463423166701</v>
      </c>
    </row>
    <row r="149" spans="1:2" ht="15.75" thickBot="1" x14ac:dyDescent="0.3">
      <c r="A149" s="48" t="s">
        <v>237</v>
      </c>
      <c r="B149" s="50">
        <v>71.462272727272733</v>
      </c>
    </row>
    <row r="150" spans="1:2" ht="15.75" thickBot="1" x14ac:dyDescent="0.3">
      <c r="A150" s="44" t="s">
        <v>29</v>
      </c>
      <c r="B150" s="45"/>
    </row>
    <row r="151" spans="1:2" x14ac:dyDescent="0.25">
      <c r="A151" s="46" t="s">
        <v>235</v>
      </c>
      <c r="B151" s="47">
        <v>43</v>
      </c>
    </row>
    <row r="152" spans="1:2" x14ac:dyDescent="0.25">
      <c r="A152" s="48" t="s">
        <v>236</v>
      </c>
      <c r="B152" s="49">
        <v>6.7548252347348123</v>
      </c>
    </row>
    <row r="153" spans="1:2" ht="15.75" thickBot="1" x14ac:dyDescent="0.3">
      <c r="A153" s="48" t="s">
        <v>237</v>
      </c>
      <c r="B153" s="50">
        <v>74.378837209302318</v>
      </c>
    </row>
    <row r="154" spans="1:2" ht="15.75" thickBot="1" x14ac:dyDescent="0.3">
      <c r="A154" s="44" t="s">
        <v>147</v>
      </c>
      <c r="B154" s="45"/>
    </row>
    <row r="155" spans="1:2" x14ac:dyDescent="0.25">
      <c r="A155" s="46" t="s">
        <v>235</v>
      </c>
      <c r="B155" s="47">
        <v>43</v>
      </c>
    </row>
    <row r="156" spans="1:2" x14ac:dyDescent="0.25">
      <c r="A156" s="48" t="s">
        <v>236</v>
      </c>
      <c r="B156" s="49">
        <v>7.0787631074529251</v>
      </c>
    </row>
    <row r="157" spans="1:2" ht="15.75" thickBot="1" x14ac:dyDescent="0.3">
      <c r="A157" s="48" t="s">
        <v>237</v>
      </c>
      <c r="B157" s="50">
        <v>123.75348837209302</v>
      </c>
    </row>
    <row r="158" spans="1:2" ht="15.75" thickBot="1" x14ac:dyDescent="0.3">
      <c r="A158" s="44" t="s">
        <v>148</v>
      </c>
      <c r="B158" s="45"/>
    </row>
    <row r="159" spans="1:2" x14ac:dyDescent="0.25">
      <c r="A159" s="46" t="s">
        <v>235</v>
      </c>
      <c r="B159" s="47">
        <v>42</v>
      </c>
    </row>
    <row r="160" spans="1:2" x14ac:dyDescent="0.25">
      <c r="A160" s="48" t="s">
        <v>236</v>
      </c>
      <c r="B160" s="49">
        <v>5.7506374800787468</v>
      </c>
    </row>
    <row r="161" spans="1:2" ht="15.75" thickBot="1" x14ac:dyDescent="0.3">
      <c r="A161" s="48" t="s">
        <v>237</v>
      </c>
      <c r="B161" s="50">
        <v>50.795238095238098</v>
      </c>
    </row>
    <row r="162" spans="1:2" ht="15.75" thickBot="1" x14ac:dyDescent="0.3">
      <c r="A162" s="44" t="s">
        <v>83</v>
      </c>
      <c r="B162" s="45"/>
    </row>
    <row r="163" spans="1:2" x14ac:dyDescent="0.25">
      <c r="A163" s="46" t="s">
        <v>235</v>
      </c>
      <c r="B163" s="47">
        <v>41</v>
      </c>
    </row>
    <row r="164" spans="1:2" x14ac:dyDescent="0.25">
      <c r="A164" s="48" t="s">
        <v>236</v>
      </c>
      <c r="B164" s="49">
        <v>4.4223037720532776</v>
      </c>
    </row>
    <row r="165" spans="1:2" ht="15.75" thickBot="1" x14ac:dyDescent="0.3">
      <c r="A165" s="48" t="s">
        <v>237</v>
      </c>
      <c r="B165" s="50">
        <v>50.777804878048791</v>
      </c>
    </row>
    <row r="166" spans="1:2" ht="15.75" thickBot="1" x14ac:dyDescent="0.3">
      <c r="A166" s="44" t="s">
        <v>129</v>
      </c>
      <c r="B166" s="45"/>
    </row>
    <row r="167" spans="1:2" x14ac:dyDescent="0.25">
      <c r="A167" s="46" t="s">
        <v>235</v>
      </c>
      <c r="B167" s="47">
        <v>40</v>
      </c>
    </row>
    <row r="168" spans="1:2" x14ac:dyDescent="0.25">
      <c r="A168" s="48" t="s">
        <v>236</v>
      </c>
      <c r="B168" s="49">
        <v>7.6653324337888664</v>
      </c>
    </row>
    <row r="169" spans="1:2" ht="15.75" thickBot="1" x14ac:dyDescent="0.3">
      <c r="A169" s="48" t="s">
        <v>237</v>
      </c>
      <c r="B169" s="50">
        <v>60.771500000000003</v>
      </c>
    </row>
    <row r="170" spans="1:2" ht="15.75" thickBot="1" x14ac:dyDescent="0.3">
      <c r="A170" s="44" t="s">
        <v>103</v>
      </c>
      <c r="B170" s="45"/>
    </row>
    <row r="171" spans="1:2" x14ac:dyDescent="0.25">
      <c r="A171" s="46" t="s">
        <v>235</v>
      </c>
      <c r="B171" s="47">
        <v>40</v>
      </c>
    </row>
    <row r="172" spans="1:2" x14ac:dyDescent="0.25">
      <c r="A172" s="48" t="s">
        <v>236</v>
      </c>
      <c r="B172" s="49">
        <v>7.7743333346026322</v>
      </c>
    </row>
    <row r="173" spans="1:2" ht="15.75" thickBot="1" x14ac:dyDescent="0.3">
      <c r="A173" s="48" t="s">
        <v>237</v>
      </c>
      <c r="B173" s="50">
        <v>65.653249999999986</v>
      </c>
    </row>
    <row r="174" spans="1:2" ht="15.75" thickBot="1" x14ac:dyDescent="0.3">
      <c r="A174" s="44" t="s">
        <v>64</v>
      </c>
      <c r="B174" s="45"/>
    </row>
    <row r="175" spans="1:2" x14ac:dyDescent="0.25">
      <c r="A175" s="46" t="s">
        <v>235</v>
      </c>
      <c r="B175" s="47">
        <v>36</v>
      </c>
    </row>
    <row r="176" spans="1:2" x14ac:dyDescent="0.25">
      <c r="A176" s="48" t="s">
        <v>236</v>
      </c>
      <c r="B176" s="49">
        <v>5.1163568433992355</v>
      </c>
    </row>
    <row r="177" spans="1:2" ht="15.75" thickBot="1" x14ac:dyDescent="0.3">
      <c r="A177" s="48" t="s">
        <v>237</v>
      </c>
      <c r="B177" s="50">
        <v>51.746944444444438</v>
      </c>
    </row>
    <row r="178" spans="1:2" ht="15.75" thickBot="1" x14ac:dyDescent="0.3">
      <c r="A178" s="44" t="s">
        <v>93</v>
      </c>
      <c r="B178" s="45"/>
    </row>
    <row r="179" spans="1:2" x14ac:dyDescent="0.25">
      <c r="A179" s="46" t="s">
        <v>235</v>
      </c>
      <c r="B179" s="47">
        <v>34</v>
      </c>
    </row>
    <row r="180" spans="1:2" x14ac:dyDescent="0.25">
      <c r="A180" s="48" t="s">
        <v>236</v>
      </c>
      <c r="B180" s="49">
        <v>7.4842934082660104</v>
      </c>
    </row>
    <row r="181" spans="1:2" ht="15.75" thickBot="1" x14ac:dyDescent="0.3">
      <c r="A181" s="48" t="s">
        <v>237</v>
      </c>
      <c r="B181" s="50">
        <v>50.241176470588236</v>
      </c>
    </row>
    <row r="182" spans="1:2" ht="15.75" thickBot="1" x14ac:dyDescent="0.3">
      <c r="A182" s="44" t="s">
        <v>160</v>
      </c>
      <c r="B182" s="45"/>
    </row>
    <row r="183" spans="1:2" x14ac:dyDescent="0.25">
      <c r="A183" s="46" t="s">
        <v>235</v>
      </c>
      <c r="B183" s="47">
        <v>31</v>
      </c>
    </row>
    <row r="184" spans="1:2" x14ac:dyDescent="0.25">
      <c r="A184" s="48" t="s">
        <v>236</v>
      </c>
      <c r="B184" s="49">
        <v>7.4092898956477447</v>
      </c>
    </row>
    <row r="185" spans="1:2" ht="15.75" thickBot="1" x14ac:dyDescent="0.3">
      <c r="A185" s="48" t="s">
        <v>237</v>
      </c>
      <c r="B185" s="50">
        <v>101.39354838709679</v>
      </c>
    </row>
    <row r="186" spans="1:2" ht="15.75" thickBot="1" x14ac:dyDescent="0.3">
      <c r="A186" s="44" t="s">
        <v>76</v>
      </c>
      <c r="B186" s="45"/>
    </row>
    <row r="187" spans="1:2" x14ac:dyDescent="0.25">
      <c r="A187" s="46" t="s">
        <v>235</v>
      </c>
      <c r="B187" s="47">
        <v>29</v>
      </c>
    </row>
    <row r="188" spans="1:2" x14ac:dyDescent="0.25">
      <c r="A188" s="48" t="s">
        <v>236</v>
      </c>
      <c r="B188" s="49">
        <v>7.8519377323098452</v>
      </c>
    </row>
    <row r="189" spans="1:2" ht="15.75" thickBot="1" x14ac:dyDescent="0.3">
      <c r="A189" s="48" t="s">
        <v>237</v>
      </c>
      <c r="B189" s="50">
        <v>49.818275862068965</v>
      </c>
    </row>
    <row r="190" spans="1:2" ht="15.75" thickBot="1" x14ac:dyDescent="0.3">
      <c r="A190" s="44" t="s">
        <v>138</v>
      </c>
      <c r="B190" s="45"/>
    </row>
    <row r="191" spans="1:2" x14ac:dyDescent="0.25">
      <c r="A191" s="46" t="s">
        <v>235</v>
      </c>
      <c r="B191" s="47">
        <v>28</v>
      </c>
    </row>
    <row r="192" spans="1:2" x14ac:dyDescent="0.25">
      <c r="A192" s="48" t="s">
        <v>236</v>
      </c>
      <c r="B192" s="49">
        <v>5.7427180562182683</v>
      </c>
    </row>
    <row r="193" spans="1:2" ht="15.75" thickBot="1" x14ac:dyDescent="0.3">
      <c r="A193" s="48" t="s">
        <v>237</v>
      </c>
      <c r="B193" s="50">
        <v>66.61535714285715</v>
      </c>
    </row>
    <row r="194" spans="1:2" ht="15.75" thickBot="1" x14ac:dyDescent="0.3">
      <c r="A194" s="44" t="s">
        <v>47</v>
      </c>
      <c r="B194" s="45"/>
    </row>
    <row r="195" spans="1:2" x14ac:dyDescent="0.25">
      <c r="A195" s="46" t="s">
        <v>235</v>
      </c>
      <c r="B195" s="47">
        <v>27</v>
      </c>
    </row>
    <row r="196" spans="1:2" x14ac:dyDescent="0.25">
      <c r="A196" s="48" t="s">
        <v>236</v>
      </c>
      <c r="B196" s="49">
        <v>7.4671716426475161</v>
      </c>
    </row>
    <row r="197" spans="1:2" ht="15.75" thickBot="1" x14ac:dyDescent="0.3">
      <c r="A197" s="48" t="s">
        <v>237</v>
      </c>
      <c r="B197" s="50">
        <v>112.94999999999999</v>
      </c>
    </row>
    <row r="198" spans="1:2" ht="15.75" thickBot="1" x14ac:dyDescent="0.3">
      <c r="A198" s="44" t="s">
        <v>82</v>
      </c>
      <c r="B198" s="45"/>
    </row>
    <row r="199" spans="1:2" x14ac:dyDescent="0.25">
      <c r="A199" s="46" t="s">
        <v>235</v>
      </c>
      <c r="B199" s="47">
        <v>27</v>
      </c>
    </row>
    <row r="200" spans="1:2" x14ac:dyDescent="0.25">
      <c r="A200" s="48" t="s">
        <v>236</v>
      </c>
      <c r="B200" s="49">
        <v>6.6096488504105224</v>
      </c>
    </row>
    <row r="201" spans="1:2" ht="15.75" thickBot="1" x14ac:dyDescent="0.3">
      <c r="A201" s="48" t="s">
        <v>237</v>
      </c>
      <c r="B201" s="50">
        <v>238.53925925925924</v>
      </c>
    </row>
    <row r="202" spans="1:2" ht="15.75" thickBot="1" x14ac:dyDescent="0.3">
      <c r="A202" s="44" t="s">
        <v>127</v>
      </c>
      <c r="B202" s="45"/>
    </row>
    <row r="203" spans="1:2" x14ac:dyDescent="0.25">
      <c r="A203" s="46" t="s">
        <v>235</v>
      </c>
      <c r="B203" s="47">
        <v>25</v>
      </c>
    </row>
    <row r="204" spans="1:2" x14ac:dyDescent="0.25">
      <c r="A204" s="48" t="s">
        <v>236</v>
      </c>
      <c r="B204" s="49">
        <v>8.023912174809146</v>
      </c>
    </row>
    <row r="205" spans="1:2" ht="15.75" thickBot="1" x14ac:dyDescent="0.3">
      <c r="A205" s="48" t="s">
        <v>237</v>
      </c>
      <c r="B205" s="50">
        <v>95.097999999999999</v>
      </c>
    </row>
    <row r="206" spans="1:2" ht="15.75" thickBot="1" x14ac:dyDescent="0.3">
      <c r="A206" s="44" t="s">
        <v>116</v>
      </c>
      <c r="B206" s="45"/>
    </row>
    <row r="207" spans="1:2" x14ac:dyDescent="0.25">
      <c r="A207" s="46" t="s">
        <v>235</v>
      </c>
      <c r="B207" s="47">
        <v>25</v>
      </c>
    </row>
    <row r="208" spans="1:2" x14ac:dyDescent="0.25">
      <c r="A208" s="48" t="s">
        <v>236</v>
      </c>
      <c r="B208" s="49">
        <v>4.9237972977309949</v>
      </c>
    </row>
    <row r="209" spans="1:2" ht="15.75" thickBot="1" x14ac:dyDescent="0.3">
      <c r="A209" s="48" t="s">
        <v>237</v>
      </c>
      <c r="B209" s="50">
        <v>62.317999999999991</v>
      </c>
    </row>
    <row r="210" spans="1:2" ht="15.75" thickBot="1" x14ac:dyDescent="0.3">
      <c r="A210" s="44" t="s">
        <v>28</v>
      </c>
      <c r="B210" s="45"/>
    </row>
    <row r="211" spans="1:2" x14ac:dyDescent="0.25">
      <c r="A211" s="46" t="s">
        <v>235</v>
      </c>
      <c r="B211" s="47">
        <v>24</v>
      </c>
    </row>
    <row r="212" spans="1:2" x14ac:dyDescent="0.25">
      <c r="A212" s="48" t="s">
        <v>236</v>
      </c>
      <c r="B212" s="49">
        <v>10.231620119162265</v>
      </c>
    </row>
    <row r="213" spans="1:2" ht="15.75" thickBot="1" x14ac:dyDescent="0.3">
      <c r="A213" s="48" t="s">
        <v>237</v>
      </c>
      <c r="B213" s="50">
        <v>169.16708333333335</v>
      </c>
    </row>
    <row r="214" spans="1:2" ht="15.75" thickBot="1" x14ac:dyDescent="0.3">
      <c r="A214" s="44" t="s">
        <v>56</v>
      </c>
      <c r="B214" s="45"/>
    </row>
    <row r="215" spans="1:2" x14ac:dyDescent="0.25">
      <c r="A215" s="46" t="s">
        <v>235</v>
      </c>
      <c r="B215" s="47">
        <v>24</v>
      </c>
    </row>
    <row r="216" spans="1:2" x14ac:dyDescent="0.25">
      <c r="A216" s="48" t="s">
        <v>236</v>
      </c>
      <c r="B216" s="49">
        <v>5.9866681325124604</v>
      </c>
    </row>
    <row r="217" spans="1:2" ht="15.75" thickBot="1" x14ac:dyDescent="0.3">
      <c r="A217" s="48" t="s">
        <v>237</v>
      </c>
      <c r="B217" s="50">
        <v>56.849999999999994</v>
      </c>
    </row>
    <row r="218" spans="1:2" ht="15.75" thickBot="1" x14ac:dyDescent="0.3">
      <c r="A218" s="44" t="s">
        <v>97</v>
      </c>
      <c r="B218" s="45"/>
    </row>
    <row r="219" spans="1:2" x14ac:dyDescent="0.25">
      <c r="A219" s="46" t="s">
        <v>235</v>
      </c>
      <c r="B219" s="47">
        <v>23</v>
      </c>
    </row>
    <row r="220" spans="1:2" x14ac:dyDescent="0.25">
      <c r="A220" s="48" t="s">
        <v>236</v>
      </c>
      <c r="B220" s="49">
        <v>6.5779982014291623</v>
      </c>
    </row>
    <row r="221" spans="1:2" ht="15.75" thickBot="1" x14ac:dyDescent="0.3">
      <c r="A221" s="48" t="s">
        <v>237</v>
      </c>
      <c r="B221" s="50">
        <v>80.74043478260873</v>
      </c>
    </row>
    <row r="222" spans="1:2" ht="15.75" thickBot="1" x14ac:dyDescent="0.3">
      <c r="A222" s="44" t="s">
        <v>166</v>
      </c>
      <c r="B222" s="45"/>
    </row>
    <row r="223" spans="1:2" x14ac:dyDescent="0.25">
      <c r="A223" s="46" t="s">
        <v>235</v>
      </c>
      <c r="B223" s="47">
        <v>22</v>
      </c>
    </row>
    <row r="224" spans="1:2" x14ac:dyDescent="0.25">
      <c r="A224" s="48" t="s">
        <v>236</v>
      </c>
      <c r="B224" s="49">
        <v>5.6314490089911073</v>
      </c>
    </row>
    <row r="225" spans="1:2" ht="15.75" thickBot="1" x14ac:dyDescent="0.3">
      <c r="A225" s="48" t="s">
        <v>237</v>
      </c>
      <c r="B225" s="50">
        <v>91.504545454545465</v>
      </c>
    </row>
    <row r="226" spans="1:2" ht="15.75" thickBot="1" x14ac:dyDescent="0.3">
      <c r="A226" s="44" t="s">
        <v>113</v>
      </c>
      <c r="B226" s="45"/>
    </row>
    <row r="227" spans="1:2" x14ac:dyDescent="0.25">
      <c r="A227" s="46" t="s">
        <v>235</v>
      </c>
      <c r="B227" s="47">
        <v>22</v>
      </c>
    </row>
    <row r="228" spans="1:2" x14ac:dyDescent="0.25">
      <c r="A228" s="48" t="s">
        <v>236</v>
      </c>
      <c r="B228" s="49">
        <v>6.1973748748676964</v>
      </c>
    </row>
    <row r="229" spans="1:2" ht="15.75" thickBot="1" x14ac:dyDescent="0.3">
      <c r="A229" s="48" t="s">
        <v>237</v>
      </c>
      <c r="B229" s="50">
        <v>158.46863636363639</v>
      </c>
    </row>
    <row r="230" spans="1:2" ht="15.75" thickBot="1" x14ac:dyDescent="0.3">
      <c r="A230" s="44" t="s">
        <v>98</v>
      </c>
      <c r="B230" s="45"/>
    </row>
    <row r="231" spans="1:2" x14ac:dyDescent="0.25">
      <c r="A231" s="46" t="s">
        <v>235</v>
      </c>
      <c r="B231" s="47">
        <v>22</v>
      </c>
    </row>
    <row r="232" spans="1:2" x14ac:dyDescent="0.25">
      <c r="A232" s="48" t="s">
        <v>236</v>
      </c>
      <c r="B232" s="49">
        <v>8.2120868187345675</v>
      </c>
    </row>
    <row r="233" spans="1:2" ht="15.75" thickBot="1" x14ac:dyDescent="0.3">
      <c r="A233" s="48" t="s">
        <v>237</v>
      </c>
      <c r="B233" s="50">
        <v>61.675000000000004</v>
      </c>
    </row>
    <row r="234" spans="1:2" ht="15.75" thickBot="1" x14ac:dyDescent="0.3">
      <c r="A234" s="44" t="s">
        <v>71</v>
      </c>
      <c r="B234" s="45"/>
    </row>
    <row r="235" spans="1:2" x14ac:dyDescent="0.25">
      <c r="A235" s="46" t="s">
        <v>235</v>
      </c>
      <c r="B235" s="47">
        <v>22</v>
      </c>
    </row>
    <row r="236" spans="1:2" x14ac:dyDescent="0.25">
      <c r="A236" s="48" t="s">
        <v>236</v>
      </c>
      <c r="B236" s="49">
        <v>7.2255919524306842</v>
      </c>
    </row>
    <row r="237" spans="1:2" ht="15.75" thickBot="1" x14ac:dyDescent="0.3">
      <c r="A237" s="48" t="s">
        <v>237</v>
      </c>
      <c r="B237" s="50">
        <v>63.983181818181812</v>
      </c>
    </row>
    <row r="238" spans="1:2" ht="15.75" thickBot="1" x14ac:dyDescent="0.3">
      <c r="A238" s="44" t="s">
        <v>112</v>
      </c>
      <c r="B238" s="45"/>
    </row>
    <row r="239" spans="1:2" x14ac:dyDescent="0.25">
      <c r="A239" s="46" t="s">
        <v>235</v>
      </c>
      <c r="B239" s="47">
        <v>22</v>
      </c>
    </row>
    <row r="240" spans="1:2" x14ac:dyDescent="0.25">
      <c r="A240" s="48" t="s">
        <v>236</v>
      </c>
      <c r="B240" s="49">
        <v>6.8995996167839744</v>
      </c>
    </row>
    <row r="241" spans="1:2" ht="15.75" thickBot="1" x14ac:dyDescent="0.3">
      <c r="A241" s="48" t="s">
        <v>237</v>
      </c>
      <c r="B241" s="50">
        <v>82.080454545454572</v>
      </c>
    </row>
    <row r="242" spans="1:2" ht="15.75" thickBot="1" x14ac:dyDescent="0.3">
      <c r="A242" s="44" t="s">
        <v>73</v>
      </c>
      <c r="B242" s="45"/>
    </row>
    <row r="243" spans="1:2" x14ac:dyDescent="0.25">
      <c r="A243" s="46" t="s">
        <v>235</v>
      </c>
      <c r="B243" s="47">
        <v>22</v>
      </c>
    </row>
    <row r="244" spans="1:2" x14ac:dyDescent="0.25">
      <c r="A244" s="48" t="s">
        <v>236</v>
      </c>
      <c r="B244" s="49">
        <v>8.5928227499074037</v>
      </c>
    </row>
    <row r="245" spans="1:2" ht="15.75" thickBot="1" x14ac:dyDescent="0.3">
      <c r="A245" s="48" t="s">
        <v>237</v>
      </c>
      <c r="B245" s="50">
        <v>44.18</v>
      </c>
    </row>
    <row r="246" spans="1:2" ht="15.75" thickBot="1" x14ac:dyDescent="0.3">
      <c r="A246" s="44" t="s">
        <v>114</v>
      </c>
      <c r="B246" s="45"/>
    </row>
    <row r="247" spans="1:2" x14ac:dyDescent="0.25">
      <c r="A247" s="46" t="s">
        <v>235</v>
      </c>
      <c r="B247" s="47">
        <v>21</v>
      </c>
    </row>
    <row r="248" spans="1:2" x14ac:dyDescent="0.25">
      <c r="A248" s="48" t="s">
        <v>236</v>
      </c>
      <c r="B248" s="49">
        <v>10.257002228826153</v>
      </c>
    </row>
    <row r="249" spans="1:2" ht="15.75" thickBot="1" x14ac:dyDescent="0.3">
      <c r="A249" s="48" t="s">
        <v>237</v>
      </c>
      <c r="B249" s="50">
        <v>51.276190476190472</v>
      </c>
    </row>
    <row r="250" spans="1:2" ht="15.75" thickBot="1" x14ac:dyDescent="0.3">
      <c r="A250" s="44" t="s">
        <v>117</v>
      </c>
      <c r="B250" s="45"/>
    </row>
    <row r="251" spans="1:2" x14ac:dyDescent="0.25">
      <c r="A251" s="46" t="s">
        <v>235</v>
      </c>
      <c r="B251" s="47">
        <v>21</v>
      </c>
    </row>
    <row r="252" spans="1:2" x14ac:dyDescent="0.25">
      <c r="A252" s="48" t="s">
        <v>236</v>
      </c>
      <c r="B252" s="49">
        <v>6.8234242890084555</v>
      </c>
    </row>
    <row r="253" spans="1:2" ht="15.75" thickBot="1" x14ac:dyDescent="0.3">
      <c r="A253" s="48" t="s">
        <v>237</v>
      </c>
      <c r="B253" s="50">
        <v>49.561904761904756</v>
      </c>
    </row>
    <row r="254" spans="1:2" ht="15.75" thickBot="1" x14ac:dyDescent="0.3">
      <c r="A254" s="44" t="s">
        <v>137</v>
      </c>
      <c r="B254" s="45"/>
    </row>
    <row r="255" spans="1:2" x14ac:dyDescent="0.25">
      <c r="A255" s="46" t="s">
        <v>235</v>
      </c>
      <c r="B255" s="47">
        <v>20</v>
      </c>
    </row>
    <row r="256" spans="1:2" x14ac:dyDescent="0.25">
      <c r="A256" s="48" t="s">
        <v>236</v>
      </c>
      <c r="B256" s="49">
        <v>7.3602134511639878</v>
      </c>
    </row>
    <row r="257" spans="1:2" ht="15.75" thickBot="1" x14ac:dyDescent="0.3">
      <c r="A257" s="48" t="s">
        <v>237</v>
      </c>
      <c r="B257" s="50">
        <v>85.54649999999998</v>
      </c>
    </row>
    <row r="258" spans="1:2" ht="15.75" thickBot="1" x14ac:dyDescent="0.3">
      <c r="A258" s="44" t="s">
        <v>37</v>
      </c>
      <c r="B258" s="45"/>
    </row>
    <row r="259" spans="1:2" x14ac:dyDescent="0.25">
      <c r="A259" s="46" t="s">
        <v>235</v>
      </c>
      <c r="B259" s="47">
        <v>20</v>
      </c>
    </row>
    <row r="260" spans="1:2" x14ac:dyDescent="0.25">
      <c r="A260" s="48" t="s">
        <v>236</v>
      </c>
      <c r="B260" s="49">
        <v>6.7355575827363969</v>
      </c>
    </row>
    <row r="261" spans="1:2" ht="15.75" thickBot="1" x14ac:dyDescent="0.3">
      <c r="A261" s="48" t="s">
        <v>237</v>
      </c>
      <c r="B261" s="50">
        <v>33.434499999999993</v>
      </c>
    </row>
    <row r="262" spans="1:2" ht="15.75" thickBot="1" x14ac:dyDescent="0.3">
      <c r="A262" s="44" t="s">
        <v>55</v>
      </c>
      <c r="B262" s="45"/>
    </row>
    <row r="263" spans="1:2" x14ac:dyDescent="0.25">
      <c r="A263" s="46" t="s">
        <v>235</v>
      </c>
      <c r="B263" s="47">
        <v>20</v>
      </c>
    </row>
    <row r="264" spans="1:2" x14ac:dyDescent="0.25">
      <c r="A264" s="48" t="s">
        <v>236</v>
      </c>
      <c r="B264" s="49">
        <v>7.0307687244965109</v>
      </c>
    </row>
    <row r="265" spans="1:2" ht="15.75" thickBot="1" x14ac:dyDescent="0.3">
      <c r="A265" s="48" t="s">
        <v>237</v>
      </c>
      <c r="B265" s="50">
        <v>60.77600000000001</v>
      </c>
    </row>
    <row r="266" spans="1:2" ht="15.75" thickBot="1" x14ac:dyDescent="0.3">
      <c r="A266" s="44" t="s">
        <v>125</v>
      </c>
      <c r="B266" s="45"/>
    </row>
    <row r="267" spans="1:2" x14ac:dyDescent="0.25">
      <c r="A267" s="46" t="s">
        <v>235</v>
      </c>
      <c r="B267" s="47">
        <v>18</v>
      </c>
    </row>
    <row r="268" spans="1:2" x14ac:dyDescent="0.25">
      <c r="A268" s="48" t="s">
        <v>236</v>
      </c>
      <c r="B268" s="49">
        <v>4.3978370297700389</v>
      </c>
    </row>
    <row r="269" spans="1:2" ht="15.75" thickBot="1" x14ac:dyDescent="0.3">
      <c r="A269" s="48" t="s">
        <v>237</v>
      </c>
      <c r="B269" s="50">
        <v>47.568333333333328</v>
      </c>
    </row>
    <row r="270" spans="1:2" ht="15.75" thickBot="1" x14ac:dyDescent="0.3">
      <c r="A270" s="44" t="s">
        <v>72</v>
      </c>
      <c r="B270" s="45"/>
    </row>
    <row r="271" spans="1:2" x14ac:dyDescent="0.25">
      <c r="A271" s="46" t="s">
        <v>235</v>
      </c>
      <c r="B271" s="47">
        <v>16</v>
      </c>
    </row>
    <row r="272" spans="1:2" x14ac:dyDescent="0.25">
      <c r="A272" s="48" t="s">
        <v>236</v>
      </c>
      <c r="B272" s="49">
        <v>8.6378331857358468</v>
      </c>
    </row>
    <row r="273" spans="1:2" ht="15.75" thickBot="1" x14ac:dyDescent="0.3">
      <c r="A273" s="48" t="s">
        <v>237</v>
      </c>
      <c r="B273" s="50">
        <v>50.108124999999994</v>
      </c>
    </row>
    <row r="274" spans="1:2" ht="15.75" thickBot="1" x14ac:dyDescent="0.3">
      <c r="A274" s="44" t="s">
        <v>70</v>
      </c>
      <c r="B274" s="45"/>
    </row>
    <row r="275" spans="1:2" x14ac:dyDescent="0.25">
      <c r="A275" s="46" t="s">
        <v>235</v>
      </c>
      <c r="B275" s="47">
        <v>14</v>
      </c>
    </row>
    <row r="276" spans="1:2" x14ac:dyDescent="0.25">
      <c r="A276" s="48" t="s">
        <v>236</v>
      </c>
      <c r="B276" s="49">
        <v>9.8012558543831663</v>
      </c>
    </row>
    <row r="277" spans="1:2" ht="15.75" thickBot="1" x14ac:dyDescent="0.3">
      <c r="A277" s="48" t="s">
        <v>237</v>
      </c>
      <c r="B277" s="50">
        <v>55.056428571428569</v>
      </c>
    </row>
    <row r="278" spans="1:2" ht="15.75" thickBot="1" x14ac:dyDescent="0.3">
      <c r="A278" s="44" t="s">
        <v>80</v>
      </c>
      <c r="B278" s="45"/>
    </row>
    <row r="279" spans="1:2" x14ac:dyDescent="0.25">
      <c r="A279" s="46" t="s">
        <v>235</v>
      </c>
      <c r="B279" s="47">
        <v>12</v>
      </c>
    </row>
    <row r="280" spans="1:2" x14ac:dyDescent="0.25">
      <c r="A280" s="48" t="s">
        <v>236</v>
      </c>
      <c r="B280" s="49">
        <v>6.1432164650816912</v>
      </c>
    </row>
    <row r="281" spans="1:2" ht="15.75" thickBot="1" x14ac:dyDescent="0.3">
      <c r="A281" s="48" t="s">
        <v>237</v>
      </c>
      <c r="B281" s="50">
        <v>38.100833333333334</v>
      </c>
    </row>
    <row r="282" spans="1:2" ht="15.75" thickBot="1" x14ac:dyDescent="0.3">
      <c r="A282" s="44" t="s">
        <v>131</v>
      </c>
      <c r="B282" s="45"/>
    </row>
    <row r="283" spans="1:2" x14ac:dyDescent="0.25">
      <c r="A283" s="46" t="s">
        <v>235</v>
      </c>
      <c r="B283" s="47">
        <v>12</v>
      </c>
    </row>
    <row r="284" spans="1:2" x14ac:dyDescent="0.25">
      <c r="A284" s="48" t="s">
        <v>236</v>
      </c>
      <c r="B284" s="49">
        <v>5.6767359093550258</v>
      </c>
    </row>
    <row r="285" spans="1:2" ht="15.75" thickBot="1" x14ac:dyDescent="0.3">
      <c r="A285" s="48" t="s">
        <v>237</v>
      </c>
      <c r="B285" s="50">
        <v>114.73333333333335</v>
      </c>
    </row>
    <row r="286" spans="1:2" ht="15.75" thickBot="1" x14ac:dyDescent="0.3">
      <c r="A286" s="44" t="s">
        <v>24</v>
      </c>
      <c r="B286" s="45"/>
    </row>
    <row r="287" spans="1:2" x14ac:dyDescent="0.25">
      <c r="A287" s="46" t="s">
        <v>235</v>
      </c>
      <c r="B287" s="47">
        <v>11</v>
      </c>
    </row>
    <row r="288" spans="1:2" x14ac:dyDescent="0.25">
      <c r="A288" s="48" t="s">
        <v>236</v>
      </c>
      <c r="B288" s="49">
        <v>7.7659140407465603</v>
      </c>
    </row>
    <row r="289" spans="1:2" ht="15.75" thickBot="1" x14ac:dyDescent="0.3">
      <c r="A289" s="48" t="s">
        <v>237</v>
      </c>
      <c r="B289" s="50">
        <v>32.975454545454546</v>
      </c>
    </row>
    <row r="290" spans="1:2" ht="15.75" thickBot="1" x14ac:dyDescent="0.3">
      <c r="A290" s="44" t="s">
        <v>85</v>
      </c>
      <c r="B290" s="45"/>
    </row>
    <row r="291" spans="1:2" x14ac:dyDescent="0.25">
      <c r="A291" s="46" t="s">
        <v>235</v>
      </c>
      <c r="B291" s="47">
        <v>10</v>
      </c>
    </row>
    <row r="292" spans="1:2" x14ac:dyDescent="0.25">
      <c r="A292" s="48" t="s">
        <v>236</v>
      </c>
      <c r="B292" s="49">
        <v>6.4009379972641751</v>
      </c>
    </row>
    <row r="293" spans="1:2" ht="15.75" thickBot="1" x14ac:dyDescent="0.3">
      <c r="A293" s="48" t="s">
        <v>237</v>
      </c>
      <c r="B293" s="50">
        <v>35.820999999999998</v>
      </c>
    </row>
    <row r="294" spans="1:2" ht="15.75" thickBot="1" x14ac:dyDescent="0.3">
      <c r="A294" s="44" t="s">
        <v>150</v>
      </c>
      <c r="B294" s="45"/>
    </row>
    <row r="295" spans="1:2" x14ac:dyDescent="0.25">
      <c r="A295" s="46" t="s">
        <v>235</v>
      </c>
      <c r="B295" s="47">
        <v>10</v>
      </c>
    </row>
    <row r="296" spans="1:2" x14ac:dyDescent="0.25">
      <c r="A296" s="48" t="s">
        <v>236</v>
      </c>
      <c r="B296" s="49">
        <v>4.8250626815281876</v>
      </c>
    </row>
    <row r="297" spans="1:2" ht="15.75" thickBot="1" x14ac:dyDescent="0.3">
      <c r="A297" s="48" t="s">
        <v>237</v>
      </c>
      <c r="B297" s="50">
        <v>80.566000000000003</v>
      </c>
    </row>
    <row r="298" spans="1:2" ht="15.75" thickBot="1" x14ac:dyDescent="0.3">
      <c r="A298" s="44" t="s">
        <v>143</v>
      </c>
      <c r="B298" s="45"/>
    </row>
    <row r="299" spans="1:2" x14ac:dyDescent="0.25">
      <c r="A299" s="46" t="s">
        <v>235</v>
      </c>
      <c r="B299" s="47">
        <v>9</v>
      </c>
    </row>
    <row r="300" spans="1:2" x14ac:dyDescent="0.25">
      <c r="A300" s="48" t="s">
        <v>236</v>
      </c>
      <c r="B300" s="49">
        <v>4.5539620253164559</v>
      </c>
    </row>
    <row r="301" spans="1:2" ht="15.75" thickBot="1" x14ac:dyDescent="0.3">
      <c r="A301" s="48" t="s">
        <v>237</v>
      </c>
      <c r="B301" s="50">
        <v>87.777777777777771</v>
      </c>
    </row>
    <row r="302" spans="1:2" ht="15.75" thickBot="1" x14ac:dyDescent="0.3">
      <c r="A302" s="44" t="s">
        <v>146</v>
      </c>
      <c r="B302" s="45"/>
    </row>
    <row r="303" spans="1:2" x14ac:dyDescent="0.25">
      <c r="A303" s="46" t="s">
        <v>235</v>
      </c>
      <c r="B303" s="47">
        <v>9</v>
      </c>
    </row>
    <row r="304" spans="1:2" x14ac:dyDescent="0.25">
      <c r="A304" s="48" t="s">
        <v>236</v>
      </c>
      <c r="B304" s="49">
        <v>8.6820412625311079</v>
      </c>
    </row>
    <row r="305" spans="1:2" ht="15.75" thickBot="1" x14ac:dyDescent="0.3">
      <c r="A305" s="48" t="s">
        <v>237</v>
      </c>
      <c r="B305" s="50">
        <v>47.77000000000001</v>
      </c>
    </row>
    <row r="306" spans="1:2" ht="15.75" thickBot="1" x14ac:dyDescent="0.3">
      <c r="A306" s="44" t="s">
        <v>90</v>
      </c>
      <c r="B306" s="45"/>
    </row>
    <row r="307" spans="1:2" x14ac:dyDescent="0.25">
      <c r="A307" s="46" t="s">
        <v>235</v>
      </c>
      <c r="B307" s="47">
        <v>9</v>
      </c>
    </row>
    <row r="308" spans="1:2" x14ac:dyDescent="0.25">
      <c r="A308" s="48" t="s">
        <v>236</v>
      </c>
      <c r="B308" s="49">
        <v>4.286528098537338</v>
      </c>
    </row>
    <row r="309" spans="1:2" ht="15.75" thickBot="1" x14ac:dyDescent="0.3">
      <c r="A309" s="48" t="s">
        <v>237</v>
      </c>
      <c r="B309" s="50">
        <v>72.166666666666657</v>
      </c>
    </row>
    <row r="310" spans="1:2" ht="15.75" thickBot="1" x14ac:dyDescent="0.3">
      <c r="A310" s="44" t="s">
        <v>52</v>
      </c>
      <c r="B310" s="45"/>
    </row>
    <row r="311" spans="1:2" x14ac:dyDescent="0.25">
      <c r="A311" s="46" t="s">
        <v>235</v>
      </c>
      <c r="B311" s="47">
        <v>9</v>
      </c>
    </row>
    <row r="312" spans="1:2" x14ac:dyDescent="0.25">
      <c r="A312" s="48" t="s">
        <v>236</v>
      </c>
      <c r="B312" s="49">
        <v>9.3066863686738071</v>
      </c>
    </row>
    <row r="313" spans="1:2" ht="15.75" thickBot="1" x14ac:dyDescent="0.3">
      <c r="A313" s="48" t="s">
        <v>237</v>
      </c>
      <c r="B313" s="50">
        <v>30.077777777777783</v>
      </c>
    </row>
    <row r="314" spans="1:2" ht="15.75" thickBot="1" x14ac:dyDescent="0.3">
      <c r="A314" s="44" t="s">
        <v>43</v>
      </c>
      <c r="B314" s="45"/>
    </row>
    <row r="315" spans="1:2" x14ac:dyDescent="0.25">
      <c r="A315" s="46" t="s">
        <v>235</v>
      </c>
      <c r="B315" s="47">
        <v>9</v>
      </c>
    </row>
    <row r="316" spans="1:2" x14ac:dyDescent="0.25">
      <c r="A316" s="48" t="s">
        <v>236</v>
      </c>
      <c r="B316" s="49">
        <v>6.0514294736011163</v>
      </c>
    </row>
    <row r="317" spans="1:2" ht="15.75" thickBot="1" x14ac:dyDescent="0.3">
      <c r="A317" s="48" t="s">
        <v>237</v>
      </c>
      <c r="B317" s="50">
        <v>168.90444444444444</v>
      </c>
    </row>
    <row r="318" spans="1:2" ht="15.75" thickBot="1" x14ac:dyDescent="0.3">
      <c r="A318" s="44" t="s">
        <v>133</v>
      </c>
      <c r="B318" s="45"/>
    </row>
    <row r="319" spans="1:2" x14ac:dyDescent="0.25">
      <c r="A319" s="46" t="s">
        <v>235</v>
      </c>
      <c r="B319" s="47">
        <v>8</v>
      </c>
    </row>
    <row r="320" spans="1:2" x14ac:dyDescent="0.25">
      <c r="A320" s="48" t="s">
        <v>236</v>
      </c>
      <c r="B320" s="49">
        <v>4.7686109819887683</v>
      </c>
    </row>
    <row r="321" spans="1:2" ht="15.75" thickBot="1" x14ac:dyDescent="0.3">
      <c r="A321" s="48" t="s">
        <v>237</v>
      </c>
      <c r="B321" s="50">
        <v>233.95125000000002</v>
      </c>
    </row>
    <row r="322" spans="1:2" ht="15.75" thickBot="1" x14ac:dyDescent="0.3">
      <c r="A322" s="44" t="s">
        <v>149</v>
      </c>
      <c r="B322" s="45"/>
    </row>
    <row r="323" spans="1:2" x14ac:dyDescent="0.25">
      <c r="A323" s="46" t="s">
        <v>235</v>
      </c>
      <c r="B323" s="47">
        <v>8</v>
      </c>
    </row>
    <row r="324" spans="1:2" x14ac:dyDescent="0.25">
      <c r="A324" s="48" t="s">
        <v>236</v>
      </c>
      <c r="B324" s="49">
        <v>7.1925603922269206</v>
      </c>
    </row>
    <row r="325" spans="1:2" ht="15.75" thickBot="1" x14ac:dyDescent="0.3">
      <c r="A325" s="48" t="s">
        <v>237</v>
      </c>
      <c r="B325" s="50">
        <v>62.973750000000003</v>
      </c>
    </row>
    <row r="326" spans="1:2" ht="15.75" thickBot="1" x14ac:dyDescent="0.3">
      <c r="A326" s="44" t="s">
        <v>126</v>
      </c>
      <c r="B326" s="45"/>
    </row>
    <row r="327" spans="1:2" x14ac:dyDescent="0.25">
      <c r="A327" s="46" t="s">
        <v>235</v>
      </c>
      <c r="B327" s="47">
        <v>8</v>
      </c>
    </row>
    <row r="328" spans="1:2" x14ac:dyDescent="0.25">
      <c r="A328" s="48" t="s">
        <v>236</v>
      </c>
      <c r="B328" s="49">
        <v>11.472127278474343</v>
      </c>
    </row>
    <row r="329" spans="1:2" ht="15.75" thickBot="1" x14ac:dyDescent="0.3">
      <c r="A329" s="48" t="s">
        <v>237</v>
      </c>
      <c r="B329" s="50">
        <v>296.59375000000006</v>
      </c>
    </row>
    <row r="330" spans="1:2" ht="15.75" thickBot="1" x14ac:dyDescent="0.3">
      <c r="A330" s="44" t="s">
        <v>89</v>
      </c>
      <c r="B330" s="45"/>
    </row>
    <row r="331" spans="1:2" x14ac:dyDescent="0.25">
      <c r="A331" s="46" t="s">
        <v>235</v>
      </c>
      <c r="B331" s="47">
        <v>8</v>
      </c>
    </row>
    <row r="332" spans="1:2" x14ac:dyDescent="0.25">
      <c r="A332" s="48" t="s">
        <v>236</v>
      </c>
      <c r="B332" s="49">
        <v>15.377257624251094</v>
      </c>
    </row>
    <row r="333" spans="1:2" ht="15.75" thickBot="1" x14ac:dyDescent="0.3">
      <c r="A333" s="48" t="s">
        <v>237</v>
      </c>
      <c r="B333" s="50">
        <v>143.33375000000001</v>
      </c>
    </row>
    <row r="334" spans="1:2" ht="15.75" thickBot="1" x14ac:dyDescent="0.3">
      <c r="A334" s="44" t="s">
        <v>84</v>
      </c>
      <c r="B334" s="45"/>
    </row>
    <row r="335" spans="1:2" x14ac:dyDescent="0.25">
      <c r="A335" s="46" t="s">
        <v>235</v>
      </c>
      <c r="B335" s="47">
        <v>8</v>
      </c>
    </row>
    <row r="336" spans="1:2" x14ac:dyDescent="0.25">
      <c r="A336" s="48" t="s">
        <v>236</v>
      </c>
      <c r="B336" s="49">
        <v>5.0254740803089559</v>
      </c>
    </row>
    <row r="337" spans="1:2" ht="15.75" thickBot="1" x14ac:dyDescent="0.3">
      <c r="A337" s="48" t="s">
        <v>237</v>
      </c>
      <c r="B337" s="50">
        <v>50.4925</v>
      </c>
    </row>
    <row r="338" spans="1:2" ht="15.75" thickBot="1" x14ac:dyDescent="0.3">
      <c r="A338" s="44" t="s">
        <v>63</v>
      </c>
      <c r="B338" s="45"/>
    </row>
    <row r="339" spans="1:2" x14ac:dyDescent="0.25">
      <c r="A339" s="46" t="s">
        <v>235</v>
      </c>
      <c r="B339" s="47">
        <v>8</v>
      </c>
    </row>
    <row r="340" spans="1:2" x14ac:dyDescent="0.25">
      <c r="A340" s="48" t="s">
        <v>236</v>
      </c>
      <c r="B340" s="49">
        <v>6.9233892653544142</v>
      </c>
    </row>
    <row r="341" spans="1:2" ht="15.75" thickBot="1" x14ac:dyDescent="0.3">
      <c r="A341" s="48" t="s">
        <v>237</v>
      </c>
      <c r="B341" s="50">
        <v>46.484999999999999</v>
      </c>
    </row>
    <row r="342" spans="1:2" ht="15.75" thickBot="1" x14ac:dyDescent="0.3">
      <c r="A342" s="44" t="s">
        <v>23</v>
      </c>
      <c r="B342" s="45"/>
    </row>
    <row r="343" spans="1:2" x14ac:dyDescent="0.25">
      <c r="A343" s="46" t="s">
        <v>235</v>
      </c>
      <c r="B343" s="47">
        <v>8</v>
      </c>
    </row>
    <row r="344" spans="1:2" x14ac:dyDescent="0.25">
      <c r="A344" s="48" t="s">
        <v>236</v>
      </c>
      <c r="B344" s="49">
        <v>10.220472440944883</v>
      </c>
    </row>
    <row r="345" spans="1:2" ht="15.75" thickBot="1" x14ac:dyDescent="0.3">
      <c r="A345" s="48" t="s">
        <v>237</v>
      </c>
      <c r="B345" s="50">
        <v>23.812499999999996</v>
      </c>
    </row>
    <row r="346" spans="1:2" ht="15.75" thickBot="1" x14ac:dyDescent="0.3">
      <c r="A346" s="44" t="s">
        <v>62</v>
      </c>
      <c r="B346" s="45"/>
    </row>
    <row r="347" spans="1:2" x14ac:dyDescent="0.25">
      <c r="A347" s="46" t="s">
        <v>235</v>
      </c>
      <c r="B347" s="47">
        <v>7</v>
      </c>
    </row>
    <row r="348" spans="1:2" x14ac:dyDescent="0.25">
      <c r="A348" s="48" t="s">
        <v>236</v>
      </c>
      <c r="B348" s="49">
        <v>6.5219868517165818</v>
      </c>
    </row>
    <row r="349" spans="1:2" ht="15.75" thickBot="1" x14ac:dyDescent="0.3">
      <c r="A349" s="48" t="s">
        <v>237</v>
      </c>
      <c r="B349" s="50">
        <v>39.114285714285714</v>
      </c>
    </row>
    <row r="350" spans="1:2" ht="15.75" thickBot="1" x14ac:dyDescent="0.3">
      <c r="A350" s="44" t="s">
        <v>79</v>
      </c>
      <c r="B350" s="45"/>
    </row>
    <row r="351" spans="1:2" x14ac:dyDescent="0.25">
      <c r="A351" s="46" t="s">
        <v>235</v>
      </c>
      <c r="B351" s="47">
        <v>7</v>
      </c>
    </row>
    <row r="352" spans="1:2" x14ac:dyDescent="0.25">
      <c r="A352" s="48" t="s">
        <v>236</v>
      </c>
      <c r="B352" s="49">
        <v>4.3738975356679646</v>
      </c>
    </row>
    <row r="353" spans="1:2" ht="15.75" thickBot="1" x14ac:dyDescent="0.3">
      <c r="A353" s="48" t="s">
        <v>237</v>
      </c>
      <c r="B353" s="50">
        <v>44.057142857142857</v>
      </c>
    </row>
    <row r="354" spans="1:2" ht="15.75" thickBot="1" x14ac:dyDescent="0.3">
      <c r="A354" s="44" t="s">
        <v>86</v>
      </c>
      <c r="B354" s="45"/>
    </row>
    <row r="355" spans="1:2" x14ac:dyDescent="0.25">
      <c r="A355" s="46" t="s">
        <v>235</v>
      </c>
      <c r="B355" s="47">
        <v>7</v>
      </c>
    </row>
    <row r="356" spans="1:2" x14ac:dyDescent="0.25">
      <c r="A356" s="48" t="s">
        <v>236</v>
      </c>
      <c r="B356" s="49">
        <v>5.0033956153029067</v>
      </c>
    </row>
    <row r="357" spans="1:2" ht="15.75" thickBot="1" x14ac:dyDescent="0.3">
      <c r="A357" s="48" t="s">
        <v>237</v>
      </c>
      <c r="B357" s="50">
        <v>82.03857142857143</v>
      </c>
    </row>
    <row r="358" spans="1:2" ht="15.75" thickBot="1" x14ac:dyDescent="0.3">
      <c r="A358" s="44" t="s">
        <v>193</v>
      </c>
      <c r="B358" s="45"/>
    </row>
    <row r="359" spans="1:2" x14ac:dyDescent="0.25">
      <c r="A359" s="46" t="s">
        <v>235</v>
      </c>
      <c r="B359" s="47">
        <v>6</v>
      </c>
    </row>
    <row r="360" spans="1:2" x14ac:dyDescent="0.25">
      <c r="A360" s="48" t="s">
        <v>236</v>
      </c>
      <c r="B360" s="49">
        <v>6.205962059620596</v>
      </c>
    </row>
    <row r="361" spans="1:2" ht="15.75" thickBot="1" x14ac:dyDescent="0.3">
      <c r="A361" s="48" t="s">
        <v>237</v>
      </c>
      <c r="B361" s="50">
        <v>61.5</v>
      </c>
    </row>
    <row r="362" spans="1:2" ht="15.75" thickBot="1" x14ac:dyDescent="0.3">
      <c r="A362" s="44" t="s">
        <v>192</v>
      </c>
      <c r="B362" s="45"/>
    </row>
    <row r="363" spans="1:2" x14ac:dyDescent="0.25">
      <c r="A363" s="46" t="s">
        <v>235</v>
      </c>
      <c r="B363" s="47">
        <v>6</v>
      </c>
    </row>
    <row r="364" spans="1:2" x14ac:dyDescent="0.25">
      <c r="A364" s="48" t="s">
        <v>236</v>
      </c>
      <c r="B364" s="49">
        <v>5.4670883110798787</v>
      </c>
    </row>
    <row r="365" spans="1:2" ht="15.75" thickBot="1" x14ac:dyDescent="0.3">
      <c r="A365" s="48" t="s">
        <v>237</v>
      </c>
      <c r="B365" s="50">
        <v>71.149999999999991</v>
      </c>
    </row>
    <row r="366" spans="1:2" ht="15.75" thickBot="1" x14ac:dyDescent="0.3">
      <c r="A366" s="44" t="s">
        <v>68</v>
      </c>
      <c r="B366" s="45"/>
    </row>
    <row r="367" spans="1:2" x14ac:dyDescent="0.25">
      <c r="A367" s="46" t="s">
        <v>235</v>
      </c>
      <c r="B367" s="47">
        <v>6</v>
      </c>
    </row>
    <row r="368" spans="1:2" x14ac:dyDescent="0.25">
      <c r="A368" s="48" t="s">
        <v>236</v>
      </c>
      <c r="B368" s="49">
        <v>4.1859376954835481</v>
      </c>
    </row>
    <row r="369" spans="1:2" ht="15.75" thickBot="1" x14ac:dyDescent="0.3">
      <c r="A369" s="48" t="s">
        <v>237</v>
      </c>
      <c r="B369" s="50">
        <v>66.608333333333334</v>
      </c>
    </row>
    <row r="370" spans="1:2" ht="15.75" thickBot="1" x14ac:dyDescent="0.3">
      <c r="A370" s="44" t="s">
        <v>33</v>
      </c>
      <c r="B370" s="45"/>
    </row>
    <row r="371" spans="1:2" x14ac:dyDescent="0.25">
      <c r="A371" s="46" t="s">
        <v>235</v>
      </c>
      <c r="B371" s="47">
        <v>6</v>
      </c>
    </row>
    <row r="372" spans="1:2" x14ac:dyDescent="0.25">
      <c r="A372" s="48" t="s">
        <v>236</v>
      </c>
      <c r="B372" s="49">
        <v>6.0062913726133811</v>
      </c>
    </row>
    <row r="373" spans="1:2" ht="15.75" thickBot="1" x14ac:dyDescent="0.3">
      <c r="A373" s="48" t="s">
        <v>237</v>
      </c>
      <c r="B373" s="50">
        <v>30.465000000000003</v>
      </c>
    </row>
    <row r="374" spans="1:2" ht="15.75" thickBot="1" x14ac:dyDescent="0.3">
      <c r="A374" s="44" t="s">
        <v>51</v>
      </c>
      <c r="B374" s="45"/>
    </row>
    <row r="375" spans="1:2" x14ac:dyDescent="0.25">
      <c r="A375" s="46" t="s">
        <v>235</v>
      </c>
      <c r="B375" s="47">
        <v>6</v>
      </c>
    </row>
    <row r="376" spans="1:2" x14ac:dyDescent="0.25">
      <c r="A376" s="48" t="s">
        <v>236</v>
      </c>
      <c r="B376" s="49">
        <v>6.0263558515699325</v>
      </c>
    </row>
    <row r="377" spans="1:2" ht="15.75" thickBot="1" x14ac:dyDescent="0.3">
      <c r="A377" s="48" t="s">
        <v>237</v>
      </c>
      <c r="B377" s="50">
        <v>52.550000000000004</v>
      </c>
    </row>
    <row r="378" spans="1:2" ht="15.75" thickBot="1" x14ac:dyDescent="0.3">
      <c r="A378" s="44" t="s">
        <v>168</v>
      </c>
      <c r="B378" s="45"/>
    </row>
    <row r="379" spans="1:2" x14ac:dyDescent="0.25">
      <c r="A379" s="46" t="s">
        <v>235</v>
      </c>
      <c r="B379" s="47">
        <v>6</v>
      </c>
    </row>
    <row r="380" spans="1:2" x14ac:dyDescent="0.25">
      <c r="A380" s="48" t="s">
        <v>236</v>
      </c>
      <c r="B380" s="49">
        <v>2.8627030504476494</v>
      </c>
    </row>
    <row r="381" spans="1:2" ht="15.75" thickBot="1" x14ac:dyDescent="0.3">
      <c r="A381" s="48" t="s">
        <v>237</v>
      </c>
      <c r="B381" s="50">
        <v>31.088333333333335</v>
      </c>
    </row>
    <row r="382" spans="1:2" ht="15.75" thickBot="1" x14ac:dyDescent="0.3">
      <c r="A382" s="44" t="s">
        <v>171</v>
      </c>
      <c r="B382" s="45"/>
    </row>
    <row r="383" spans="1:2" x14ac:dyDescent="0.25">
      <c r="A383" s="46" t="s">
        <v>235</v>
      </c>
      <c r="B383" s="47">
        <v>6</v>
      </c>
    </row>
    <row r="384" spans="1:2" x14ac:dyDescent="0.25">
      <c r="A384" s="48" t="s">
        <v>236</v>
      </c>
      <c r="B384" s="49">
        <v>7.2758093205265029</v>
      </c>
    </row>
    <row r="385" spans="1:2" ht="15.75" thickBot="1" x14ac:dyDescent="0.3">
      <c r="A385" s="48" t="s">
        <v>237</v>
      </c>
      <c r="B385" s="50">
        <v>46.85</v>
      </c>
    </row>
    <row r="386" spans="1:2" ht="15.75" thickBot="1" x14ac:dyDescent="0.3">
      <c r="A386" s="44" t="s">
        <v>161</v>
      </c>
      <c r="B386" s="45"/>
    </row>
    <row r="387" spans="1:2" x14ac:dyDescent="0.25">
      <c r="A387" s="46" t="s">
        <v>235</v>
      </c>
      <c r="B387" s="47">
        <v>5</v>
      </c>
    </row>
    <row r="388" spans="1:2" x14ac:dyDescent="0.25">
      <c r="A388" s="48" t="s">
        <v>236</v>
      </c>
      <c r="B388" s="49">
        <v>15.727560776077851</v>
      </c>
    </row>
    <row r="389" spans="1:2" ht="15.75" thickBot="1" x14ac:dyDescent="0.3">
      <c r="A389" s="48" t="s">
        <v>237</v>
      </c>
      <c r="B389" s="50">
        <v>327.596</v>
      </c>
    </row>
    <row r="390" spans="1:2" ht="15.75" thickBot="1" x14ac:dyDescent="0.3">
      <c r="A390" s="44" t="s">
        <v>162</v>
      </c>
      <c r="B390" s="45"/>
    </row>
    <row r="391" spans="1:2" x14ac:dyDescent="0.25">
      <c r="A391" s="46" t="s">
        <v>235</v>
      </c>
      <c r="B391" s="47">
        <v>5</v>
      </c>
    </row>
    <row r="392" spans="1:2" x14ac:dyDescent="0.25">
      <c r="A392" s="48" t="s">
        <v>236</v>
      </c>
      <c r="B392" s="49">
        <v>4.996905621454359</v>
      </c>
    </row>
    <row r="393" spans="1:2" ht="15.75" thickBot="1" x14ac:dyDescent="0.3">
      <c r="A393" s="48" t="s">
        <v>237</v>
      </c>
      <c r="B393" s="50">
        <v>50.414000000000001</v>
      </c>
    </row>
    <row r="394" spans="1:2" ht="15.75" thickBot="1" x14ac:dyDescent="0.3">
      <c r="A394" s="44" t="s">
        <v>59</v>
      </c>
      <c r="B394" s="45"/>
    </row>
    <row r="395" spans="1:2" x14ac:dyDescent="0.25">
      <c r="A395" s="46" t="s">
        <v>235</v>
      </c>
      <c r="B395" s="47">
        <v>5</v>
      </c>
    </row>
    <row r="396" spans="1:2" x14ac:dyDescent="0.25">
      <c r="A396" s="48" t="s">
        <v>236</v>
      </c>
      <c r="B396" s="49">
        <v>2.8529295216529866</v>
      </c>
    </row>
    <row r="397" spans="1:2" ht="15.75" thickBot="1" x14ac:dyDescent="0.3">
      <c r="A397" s="48" t="s">
        <v>237</v>
      </c>
      <c r="B397" s="50">
        <v>70.66</v>
      </c>
    </row>
    <row r="398" spans="1:2" ht="15.75" thickBot="1" x14ac:dyDescent="0.3">
      <c r="A398" s="44" t="s">
        <v>169</v>
      </c>
      <c r="B398" s="45"/>
    </row>
    <row r="399" spans="1:2" x14ac:dyDescent="0.25">
      <c r="A399" s="46" t="s">
        <v>235</v>
      </c>
      <c r="B399" s="47">
        <v>5</v>
      </c>
    </row>
    <row r="400" spans="1:2" x14ac:dyDescent="0.25">
      <c r="A400" s="48" t="s">
        <v>236</v>
      </c>
      <c r="B400" s="49">
        <v>9.9974360997159994</v>
      </c>
    </row>
    <row r="401" spans="1:2" ht="15.75" thickBot="1" x14ac:dyDescent="0.3">
      <c r="A401" s="48" t="s">
        <v>237</v>
      </c>
      <c r="B401" s="50">
        <v>50.704000000000001</v>
      </c>
    </row>
    <row r="402" spans="1:2" ht="15.75" thickBot="1" x14ac:dyDescent="0.3">
      <c r="A402" s="44" t="s">
        <v>178</v>
      </c>
      <c r="B402" s="45"/>
    </row>
    <row r="403" spans="1:2" x14ac:dyDescent="0.25">
      <c r="A403" s="46" t="s">
        <v>235</v>
      </c>
      <c r="B403" s="47">
        <v>5</v>
      </c>
    </row>
    <row r="404" spans="1:2" x14ac:dyDescent="0.25">
      <c r="A404" s="48" t="s">
        <v>236</v>
      </c>
      <c r="B404" s="49">
        <v>6.3306775956284147</v>
      </c>
    </row>
    <row r="405" spans="1:2" ht="15.75" thickBot="1" x14ac:dyDescent="0.3">
      <c r="A405" s="48" t="s">
        <v>237</v>
      </c>
      <c r="B405" s="50">
        <v>366</v>
      </c>
    </row>
    <row r="406" spans="1:2" ht="15.75" thickBot="1" x14ac:dyDescent="0.3">
      <c r="A406" s="44" t="s">
        <v>151</v>
      </c>
      <c r="B406" s="45"/>
    </row>
    <row r="407" spans="1:2" x14ac:dyDescent="0.25">
      <c r="A407" s="46" t="s">
        <v>235</v>
      </c>
      <c r="B407" s="47">
        <v>5</v>
      </c>
    </row>
    <row r="408" spans="1:2" x14ac:dyDescent="0.25">
      <c r="A408" s="48" t="s">
        <v>236</v>
      </c>
      <c r="B408" s="49">
        <v>6.3394561758750365</v>
      </c>
    </row>
    <row r="409" spans="1:2" ht="15.75" thickBot="1" x14ac:dyDescent="0.3">
      <c r="A409" s="48" t="s">
        <v>237</v>
      </c>
      <c r="B409" s="50">
        <v>55.311999999999998</v>
      </c>
    </row>
    <row r="410" spans="1:2" ht="15.75" thickBot="1" x14ac:dyDescent="0.3">
      <c r="A410" s="44" t="s">
        <v>108</v>
      </c>
      <c r="B410" s="45"/>
    </row>
    <row r="411" spans="1:2" x14ac:dyDescent="0.25">
      <c r="A411" s="46" t="s">
        <v>235</v>
      </c>
      <c r="B411" s="47">
        <v>5</v>
      </c>
    </row>
    <row r="412" spans="1:2" x14ac:dyDescent="0.25">
      <c r="A412" s="48" t="s">
        <v>236</v>
      </c>
      <c r="B412" s="49">
        <v>4.7205719584791641</v>
      </c>
    </row>
    <row r="413" spans="1:2" ht="15.75" thickBot="1" x14ac:dyDescent="0.3">
      <c r="A413" s="48" t="s">
        <v>237</v>
      </c>
      <c r="B413" s="50">
        <v>66.858000000000004</v>
      </c>
    </row>
    <row r="414" spans="1:2" ht="15.75" thickBot="1" x14ac:dyDescent="0.3">
      <c r="A414" s="44" t="s">
        <v>40</v>
      </c>
      <c r="B414" s="45"/>
    </row>
    <row r="415" spans="1:2" x14ac:dyDescent="0.25">
      <c r="A415" s="46" t="s">
        <v>235</v>
      </c>
      <c r="B415" s="47">
        <v>5</v>
      </c>
    </row>
    <row r="416" spans="1:2" x14ac:dyDescent="0.25">
      <c r="A416" s="48" t="s">
        <v>236</v>
      </c>
      <c r="B416" s="49">
        <v>4.8738869414561421</v>
      </c>
    </row>
    <row r="417" spans="1:2" ht="15.75" thickBot="1" x14ac:dyDescent="0.3">
      <c r="A417" s="48" t="s">
        <v>237</v>
      </c>
      <c r="B417" s="50">
        <v>49.637999999999998</v>
      </c>
    </row>
    <row r="418" spans="1:2" ht="15.75" thickBot="1" x14ac:dyDescent="0.3">
      <c r="A418" s="44" t="s">
        <v>165</v>
      </c>
      <c r="B418" s="45"/>
    </row>
    <row r="419" spans="1:2" x14ac:dyDescent="0.25">
      <c r="A419" s="46" t="s">
        <v>235</v>
      </c>
      <c r="B419" s="47">
        <v>4</v>
      </c>
    </row>
    <row r="420" spans="1:2" x14ac:dyDescent="0.25">
      <c r="A420" s="48" t="s">
        <v>236</v>
      </c>
      <c r="B420" s="49">
        <v>7.2020048689674931</v>
      </c>
    </row>
    <row r="421" spans="1:2" ht="15.75" thickBot="1" x14ac:dyDescent="0.3">
      <c r="A421" s="48" t="s">
        <v>237</v>
      </c>
      <c r="B421" s="50">
        <v>87.287499999999994</v>
      </c>
    </row>
    <row r="422" spans="1:2" ht="15.75" thickBot="1" x14ac:dyDescent="0.3">
      <c r="A422" s="44" t="s">
        <v>109</v>
      </c>
      <c r="B422" s="45"/>
    </row>
    <row r="423" spans="1:2" x14ac:dyDescent="0.25">
      <c r="A423" s="46" t="s">
        <v>235</v>
      </c>
      <c r="B423" s="47">
        <v>4</v>
      </c>
    </row>
    <row r="424" spans="1:2" x14ac:dyDescent="0.25">
      <c r="A424" s="48" t="s">
        <v>236</v>
      </c>
      <c r="B424" s="49">
        <v>7.438868335146898</v>
      </c>
    </row>
    <row r="425" spans="1:2" ht="15.75" thickBot="1" x14ac:dyDescent="0.3">
      <c r="A425" s="48" t="s">
        <v>237</v>
      </c>
      <c r="B425" s="50">
        <v>57.4375</v>
      </c>
    </row>
    <row r="426" spans="1:2" ht="15.75" thickBot="1" x14ac:dyDescent="0.3">
      <c r="A426" s="44" t="s">
        <v>141</v>
      </c>
      <c r="B426" s="45"/>
    </row>
    <row r="427" spans="1:2" x14ac:dyDescent="0.25">
      <c r="A427" s="46" t="s">
        <v>235</v>
      </c>
      <c r="B427" s="47">
        <v>4</v>
      </c>
    </row>
    <row r="428" spans="1:2" x14ac:dyDescent="0.25">
      <c r="A428" s="48" t="s">
        <v>236</v>
      </c>
      <c r="B428" s="49">
        <v>7.149177136789949</v>
      </c>
    </row>
    <row r="429" spans="1:2" ht="15.75" thickBot="1" x14ac:dyDescent="0.3">
      <c r="A429" s="48" t="s">
        <v>237</v>
      </c>
      <c r="B429" s="50">
        <v>28.254999999999999</v>
      </c>
    </row>
    <row r="430" spans="1:2" ht="15.75" thickBot="1" x14ac:dyDescent="0.3">
      <c r="A430" s="44" t="s">
        <v>185</v>
      </c>
      <c r="B430" s="45"/>
    </row>
    <row r="431" spans="1:2" x14ac:dyDescent="0.25">
      <c r="A431" s="46" t="s">
        <v>235</v>
      </c>
      <c r="B431" s="47">
        <v>4</v>
      </c>
    </row>
    <row r="432" spans="1:2" x14ac:dyDescent="0.25">
      <c r="A432" s="48" t="s">
        <v>236</v>
      </c>
      <c r="B432" s="49">
        <v>6.3690819367762748</v>
      </c>
    </row>
    <row r="433" spans="1:2" ht="15.75" thickBot="1" x14ac:dyDescent="0.3">
      <c r="A433" s="48" t="s">
        <v>237</v>
      </c>
      <c r="B433" s="50">
        <v>51.167500000000004</v>
      </c>
    </row>
    <row r="434" spans="1:2" ht="15.75" thickBot="1" x14ac:dyDescent="0.3">
      <c r="A434" s="44" t="s">
        <v>110</v>
      </c>
      <c r="B434" s="45"/>
    </row>
    <row r="435" spans="1:2" x14ac:dyDescent="0.25">
      <c r="A435" s="46" t="s">
        <v>235</v>
      </c>
      <c r="B435" s="47">
        <v>4</v>
      </c>
    </row>
    <row r="436" spans="1:2" x14ac:dyDescent="0.25">
      <c r="A436" s="48" t="s">
        <v>236</v>
      </c>
      <c r="B436" s="49">
        <v>8.2609399075500765</v>
      </c>
    </row>
    <row r="437" spans="1:2" ht="15.75" thickBot="1" x14ac:dyDescent="0.3">
      <c r="A437" s="48" t="s">
        <v>237</v>
      </c>
      <c r="B437" s="50">
        <v>32.450000000000003</v>
      </c>
    </row>
    <row r="438" spans="1:2" ht="15.75" thickBot="1" x14ac:dyDescent="0.3">
      <c r="A438" s="44" t="s">
        <v>180</v>
      </c>
      <c r="B438" s="45"/>
    </row>
    <row r="439" spans="1:2" x14ac:dyDescent="0.25">
      <c r="A439" s="46" t="s">
        <v>235</v>
      </c>
      <c r="B439" s="47">
        <v>4</v>
      </c>
    </row>
    <row r="440" spans="1:2" x14ac:dyDescent="0.25">
      <c r="A440" s="48" t="s">
        <v>236</v>
      </c>
      <c r="B440" s="49">
        <v>7.392590858938779</v>
      </c>
    </row>
    <row r="441" spans="1:2" ht="15.75" thickBot="1" x14ac:dyDescent="0.3">
      <c r="A441" s="48" t="s">
        <v>237</v>
      </c>
      <c r="B441" s="50">
        <v>74.772500000000008</v>
      </c>
    </row>
    <row r="442" spans="1:2" ht="15.75" thickBot="1" x14ac:dyDescent="0.3">
      <c r="A442" s="44" t="s">
        <v>159</v>
      </c>
      <c r="B442" s="45"/>
    </row>
    <row r="443" spans="1:2" x14ac:dyDescent="0.25">
      <c r="A443" s="46" t="s">
        <v>235</v>
      </c>
      <c r="B443" s="47">
        <v>4</v>
      </c>
    </row>
    <row r="444" spans="1:2" x14ac:dyDescent="0.25">
      <c r="A444" s="48" t="s">
        <v>236</v>
      </c>
      <c r="B444" s="49">
        <v>8.2085221550855998</v>
      </c>
    </row>
    <row r="445" spans="1:2" ht="15.75" thickBot="1" x14ac:dyDescent="0.3">
      <c r="A445" s="48" t="s">
        <v>237</v>
      </c>
      <c r="B445" s="50">
        <v>39.72</v>
      </c>
    </row>
    <row r="446" spans="1:2" ht="15.75" thickBot="1" x14ac:dyDescent="0.3">
      <c r="A446" s="44" t="s">
        <v>186</v>
      </c>
      <c r="B446" s="45"/>
    </row>
    <row r="447" spans="1:2" x14ac:dyDescent="0.25">
      <c r="A447" s="46" t="s">
        <v>235</v>
      </c>
      <c r="B447" s="47">
        <v>4</v>
      </c>
    </row>
    <row r="448" spans="1:2" x14ac:dyDescent="0.25">
      <c r="A448" s="48" t="s">
        <v>236</v>
      </c>
      <c r="B448" s="49">
        <v>6.4439140811455848</v>
      </c>
    </row>
    <row r="449" spans="1:2" ht="15.75" thickBot="1" x14ac:dyDescent="0.3">
      <c r="A449" s="48" t="s">
        <v>237</v>
      </c>
      <c r="B449" s="50">
        <v>52.375</v>
      </c>
    </row>
    <row r="450" spans="1:2" ht="15.75" thickBot="1" x14ac:dyDescent="0.3">
      <c r="A450" s="44" t="s">
        <v>36</v>
      </c>
      <c r="B450" s="45"/>
    </row>
    <row r="451" spans="1:2" x14ac:dyDescent="0.25">
      <c r="A451" s="46" t="s">
        <v>235</v>
      </c>
      <c r="B451" s="47">
        <v>4</v>
      </c>
    </row>
    <row r="452" spans="1:2" x14ac:dyDescent="0.25">
      <c r="A452" s="48" t="s">
        <v>236</v>
      </c>
      <c r="B452" s="49">
        <v>5.5878828229027961</v>
      </c>
    </row>
    <row r="453" spans="1:2" ht="15.75" thickBot="1" x14ac:dyDescent="0.3">
      <c r="A453" s="48" t="s">
        <v>237</v>
      </c>
      <c r="B453" s="50">
        <v>41.305</v>
      </c>
    </row>
    <row r="454" spans="1:2" ht="15.75" thickBot="1" x14ac:dyDescent="0.3">
      <c r="A454" s="44" t="s">
        <v>27</v>
      </c>
      <c r="B454" s="45"/>
    </row>
    <row r="455" spans="1:2" x14ac:dyDescent="0.25">
      <c r="A455" s="46" t="s">
        <v>235</v>
      </c>
      <c r="B455" s="47">
        <v>4</v>
      </c>
    </row>
    <row r="456" spans="1:2" x14ac:dyDescent="0.25">
      <c r="A456" s="48" t="s">
        <v>236</v>
      </c>
      <c r="B456" s="49">
        <v>3.9465700483091788</v>
      </c>
    </row>
    <row r="457" spans="1:2" ht="15.75" thickBot="1" x14ac:dyDescent="0.3">
      <c r="A457" s="48" t="s">
        <v>237</v>
      </c>
      <c r="B457" s="50">
        <v>103.5</v>
      </c>
    </row>
    <row r="458" spans="1:2" ht="15.75" thickBot="1" x14ac:dyDescent="0.3">
      <c r="A458" s="44" t="s">
        <v>128</v>
      </c>
      <c r="B458" s="45"/>
    </row>
    <row r="459" spans="1:2" x14ac:dyDescent="0.25">
      <c r="A459" s="46" t="s">
        <v>235</v>
      </c>
      <c r="B459" s="47">
        <v>4</v>
      </c>
    </row>
    <row r="460" spans="1:2" x14ac:dyDescent="0.25">
      <c r="A460" s="48" t="s">
        <v>236</v>
      </c>
      <c r="B460" s="49">
        <v>3.6689419103945555</v>
      </c>
    </row>
    <row r="461" spans="1:2" ht="15.75" thickBot="1" x14ac:dyDescent="0.3">
      <c r="A461" s="48" t="s">
        <v>237</v>
      </c>
      <c r="B461" s="50">
        <v>123.43</v>
      </c>
    </row>
    <row r="462" spans="1:2" ht="15.75" thickBot="1" x14ac:dyDescent="0.3">
      <c r="A462" s="44" t="s">
        <v>38</v>
      </c>
      <c r="B462" s="45"/>
    </row>
    <row r="463" spans="1:2" x14ac:dyDescent="0.25">
      <c r="A463" s="46" t="s">
        <v>235</v>
      </c>
      <c r="B463" s="47">
        <v>3</v>
      </c>
    </row>
    <row r="464" spans="1:2" x14ac:dyDescent="0.25">
      <c r="A464" s="48" t="s">
        <v>236</v>
      </c>
      <c r="B464" s="49">
        <v>3.3120777891504614</v>
      </c>
    </row>
    <row r="465" spans="1:2" ht="15.75" thickBot="1" x14ac:dyDescent="0.3">
      <c r="A465" s="48" t="s">
        <v>237</v>
      </c>
      <c r="B465" s="50">
        <v>32.566666666666663</v>
      </c>
    </row>
    <row r="466" spans="1:2" ht="15.75" thickBot="1" x14ac:dyDescent="0.3">
      <c r="A466" s="44" t="s">
        <v>34</v>
      </c>
      <c r="B466" s="45"/>
    </row>
    <row r="467" spans="1:2" x14ac:dyDescent="0.25">
      <c r="A467" s="46" t="s">
        <v>235</v>
      </c>
      <c r="B467" s="47">
        <v>3</v>
      </c>
    </row>
    <row r="468" spans="1:2" x14ac:dyDescent="0.25">
      <c r="A468" s="48" t="s">
        <v>236</v>
      </c>
      <c r="B468" s="49">
        <v>6.0045035823950865</v>
      </c>
    </row>
    <row r="469" spans="1:2" ht="15.75" thickBot="1" x14ac:dyDescent="0.3">
      <c r="A469" s="48" t="s">
        <v>237</v>
      </c>
      <c r="B469" s="50">
        <v>32.56666666666667</v>
      </c>
    </row>
    <row r="470" spans="1:2" ht="15.75" thickBot="1" x14ac:dyDescent="0.3">
      <c r="A470" s="44" t="s">
        <v>107</v>
      </c>
      <c r="B470" s="45"/>
    </row>
    <row r="471" spans="1:2" x14ac:dyDescent="0.25">
      <c r="A471" s="46" t="s">
        <v>235</v>
      </c>
      <c r="B471" s="47">
        <v>3</v>
      </c>
    </row>
    <row r="472" spans="1:2" x14ac:dyDescent="0.25">
      <c r="A472" s="48" t="s">
        <v>236</v>
      </c>
      <c r="B472" s="49">
        <v>6.2632894139027719</v>
      </c>
    </row>
    <row r="473" spans="1:2" ht="15.75" thickBot="1" x14ac:dyDescent="0.3">
      <c r="A473" s="48" t="s">
        <v>237</v>
      </c>
      <c r="B473" s="50">
        <v>73.36666666666666</v>
      </c>
    </row>
    <row r="474" spans="1:2" ht="15.75" thickBot="1" x14ac:dyDescent="0.3">
      <c r="A474" s="44" t="s">
        <v>26</v>
      </c>
      <c r="B474" s="45"/>
    </row>
    <row r="475" spans="1:2" x14ac:dyDescent="0.25">
      <c r="A475" s="46" t="s">
        <v>235</v>
      </c>
      <c r="B475" s="47">
        <v>3</v>
      </c>
    </row>
    <row r="476" spans="1:2" x14ac:dyDescent="0.25">
      <c r="A476" s="48" t="s">
        <v>236</v>
      </c>
      <c r="B476" s="49">
        <v>7.8166444740346206</v>
      </c>
    </row>
    <row r="477" spans="1:2" ht="15.75" thickBot="1" x14ac:dyDescent="0.3">
      <c r="A477" s="48" t="s">
        <v>237</v>
      </c>
      <c r="B477" s="50">
        <v>50.066666666666663</v>
      </c>
    </row>
    <row r="478" spans="1:2" ht="15.75" thickBot="1" x14ac:dyDescent="0.3">
      <c r="A478" s="44" t="s">
        <v>187</v>
      </c>
      <c r="B478" s="45"/>
    </row>
    <row r="479" spans="1:2" x14ac:dyDescent="0.25">
      <c r="A479" s="46" t="s">
        <v>235</v>
      </c>
      <c r="B479" s="47">
        <v>3</v>
      </c>
    </row>
    <row r="480" spans="1:2" x14ac:dyDescent="0.25">
      <c r="A480" s="48" t="s">
        <v>236</v>
      </c>
      <c r="B480" s="49">
        <v>3.2179595602367956</v>
      </c>
    </row>
    <row r="481" spans="1:2" ht="15.75" thickBot="1" x14ac:dyDescent="0.3">
      <c r="A481" s="48" t="s">
        <v>237</v>
      </c>
      <c r="B481" s="50">
        <v>43.356666666666662</v>
      </c>
    </row>
    <row r="482" spans="1:2" ht="15.75" thickBot="1" x14ac:dyDescent="0.3">
      <c r="A482" s="44" t="s">
        <v>164</v>
      </c>
      <c r="B482" s="45"/>
    </row>
    <row r="483" spans="1:2" x14ac:dyDescent="0.25">
      <c r="A483" s="46" t="s">
        <v>235</v>
      </c>
      <c r="B483" s="47">
        <v>3</v>
      </c>
    </row>
    <row r="484" spans="1:2" x14ac:dyDescent="0.25">
      <c r="A484" s="48" t="s">
        <v>236</v>
      </c>
      <c r="B484" s="49">
        <v>4.3176923076923073</v>
      </c>
    </row>
    <row r="485" spans="1:2" ht="15.75" thickBot="1" x14ac:dyDescent="0.3">
      <c r="A485" s="48" t="s">
        <v>237</v>
      </c>
      <c r="B485" s="50">
        <v>26</v>
      </c>
    </row>
    <row r="486" spans="1:2" ht="15.75" thickBot="1" x14ac:dyDescent="0.3">
      <c r="A486" s="44" t="s">
        <v>92</v>
      </c>
      <c r="B486" s="45"/>
    </row>
    <row r="487" spans="1:2" x14ac:dyDescent="0.25">
      <c r="A487" s="46" t="s">
        <v>235</v>
      </c>
      <c r="B487" s="47">
        <v>3</v>
      </c>
    </row>
    <row r="488" spans="1:2" x14ac:dyDescent="0.25">
      <c r="A488" s="48" t="s">
        <v>236</v>
      </c>
      <c r="B488" s="49">
        <v>10.63517417162277</v>
      </c>
    </row>
    <row r="489" spans="1:2" ht="15.75" thickBot="1" x14ac:dyDescent="0.3">
      <c r="A489" s="48" t="s">
        <v>237</v>
      </c>
      <c r="B489" s="50">
        <v>98.083333333333329</v>
      </c>
    </row>
    <row r="490" spans="1:2" ht="15.75" thickBot="1" x14ac:dyDescent="0.3">
      <c r="A490" s="44" t="s">
        <v>194</v>
      </c>
      <c r="B490" s="45"/>
    </row>
    <row r="491" spans="1:2" x14ac:dyDescent="0.25">
      <c r="A491" s="46" t="s">
        <v>235</v>
      </c>
      <c r="B491" s="47">
        <v>3</v>
      </c>
    </row>
    <row r="492" spans="1:2" x14ac:dyDescent="0.25">
      <c r="A492" s="48" t="s">
        <v>236</v>
      </c>
      <c r="B492" s="49">
        <v>7.189365165491048</v>
      </c>
    </row>
    <row r="493" spans="1:2" ht="15.75" thickBot="1" x14ac:dyDescent="0.3">
      <c r="A493" s="48" t="s">
        <v>237</v>
      </c>
      <c r="B493" s="50">
        <v>122.86666666666666</v>
      </c>
    </row>
    <row r="494" spans="1:2" ht="15.75" thickBot="1" x14ac:dyDescent="0.3">
      <c r="A494" s="44" t="s">
        <v>183</v>
      </c>
      <c r="B494" s="45"/>
    </row>
    <row r="495" spans="1:2" x14ac:dyDescent="0.25">
      <c r="A495" s="46" t="s">
        <v>235</v>
      </c>
      <c r="B495" s="47">
        <v>3</v>
      </c>
    </row>
    <row r="496" spans="1:2" x14ac:dyDescent="0.25">
      <c r="A496" s="48" t="s">
        <v>236</v>
      </c>
      <c r="B496" s="49">
        <v>8.5396664982314316</v>
      </c>
    </row>
    <row r="497" spans="1:2" ht="15.75" thickBot="1" x14ac:dyDescent="0.3">
      <c r="A497" s="48" t="s">
        <v>237</v>
      </c>
      <c r="B497" s="50">
        <v>65.966666666666654</v>
      </c>
    </row>
    <row r="498" spans="1:2" ht="15.75" thickBot="1" x14ac:dyDescent="0.3">
      <c r="A498" s="44" t="s">
        <v>41</v>
      </c>
      <c r="B498" s="45"/>
    </row>
    <row r="499" spans="1:2" x14ac:dyDescent="0.25">
      <c r="A499" s="46" t="s">
        <v>235</v>
      </c>
      <c r="B499" s="47">
        <v>3</v>
      </c>
    </row>
    <row r="500" spans="1:2" x14ac:dyDescent="0.25">
      <c r="A500" s="48" t="s">
        <v>236</v>
      </c>
      <c r="B500" s="49">
        <v>6.6165506573859236</v>
      </c>
    </row>
    <row r="501" spans="1:2" ht="15.75" thickBot="1" x14ac:dyDescent="0.3">
      <c r="A501" s="48" t="s">
        <v>237</v>
      </c>
      <c r="B501" s="50">
        <v>43.1</v>
      </c>
    </row>
    <row r="502" spans="1:2" ht="15.75" thickBot="1" x14ac:dyDescent="0.3">
      <c r="A502" s="44" t="s">
        <v>167</v>
      </c>
      <c r="B502" s="45"/>
    </row>
    <row r="503" spans="1:2" x14ac:dyDescent="0.25">
      <c r="A503" s="46" t="s">
        <v>235</v>
      </c>
      <c r="B503" s="47">
        <v>3</v>
      </c>
    </row>
    <row r="504" spans="1:2" x14ac:dyDescent="0.25">
      <c r="A504" s="48" t="s">
        <v>236</v>
      </c>
      <c r="B504" s="49">
        <v>5.4087067453356719</v>
      </c>
    </row>
    <row r="505" spans="1:2" ht="15.75" thickBot="1" x14ac:dyDescent="0.3">
      <c r="A505" s="48" t="s">
        <v>237</v>
      </c>
      <c r="B505" s="50">
        <v>167.22666666666666</v>
      </c>
    </row>
    <row r="506" spans="1:2" ht="15.75" thickBot="1" x14ac:dyDescent="0.3">
      <c r="A506" s="44" t="s">
        <v>191</v>
      </c>
      <c r="B506" s="45"/>
    </row>
    <row r="507" spans="1:2" x14ac:dyDescent="0.25">
      <c r="A507" s="46" t="s">
        <v>235</v>
      </c>
      <c r="B507" s="47">
        <v>3</v>
      </c>
    </row>
    <row r="508" spans="1:2" x14ac:dyDescent="0.25">
      <c r="A508" s="48" t="s">
        <v>236</v>
      </c>
      <c r="B508" s="49">
        <v>6.507230255839823</v>
      </c>
    </row>
    <row r="509" spans="1:2" ht="15.75" thickBot="1" x14ac:dyDescent="0.3">
      <c r="A509" s="48" t="s">
        <v>237</v>
      </c>
      <c r="B509" s="50">
        <v>59.93333333333333</v>
      </c>
    </row>
    <row r="510" spans="1:2" ht="15.75" thickBot="1" x14ac:dyDescent="0.3">
      <c r="A510" s="44" t="s">
        <v>44</v>
      </c>
      <c r="B510" s="45"/>
    </row>
    <row r="511" spans="1:2" x14ac:dyDescent="0.25">
      <c r="A511" s="46" t="s">
        <v>235</v>
      </c>
      <c r="B511" s="47">
        <v>3</v>
      </c>
    </row>
    <row r="512" spans="1:2" x14ac:dyDescent="0.25">
      <c r="A512" s="48" t="s">
        <v>236</v>
      </c>
      <c r="B512" s="49">
        <v>3.851724137931035</v>
      </c>
    </row>
    <row r="513" spans="1:2" ht="15.75" thickBot="1" x14ac:dyDescent="0.3">
      <c r="A513" s="48" t="s">
        <v>237</v>
      </c>
      <c r="B513" s="50">
        <v>29</v>
      </c>
    </row>
    <row r="514" spans="1:2" ht="15.75" thickBot="1" x14ac:dyDescent="0.3">
      <c r="A514" s="44" t="s">
        <v>46</v>
      </c>
      <c r="B514" s="45"/>
    </row>
    <row r="515" spans="1:2" x14ac:dyDescent="0.25">
      <c r="A515" s="46" t="s">
        <v>235</v>
      </c>
      <c r="B515" s="47">
        <v>3</v>
      </c>
    </row>
    <row r="516" spans="1:2" x14ac:dyDescent="0.25">
      <c r="A516" s="48" t="s">
        <v>236</v>
      </c>
      <c r="B516" s="49">
        <v>3.9800427655024944</v>
      </c>
    </row>
    <row r="517" spans="1:2" ht="15.75" thickBot="1" x14ac:dyDescent="0.3">
      <c r="A517" s="48" t="s">
        <v>237</v>
      </c>
      <c r="B517" s="50">
        <v>46.766666666666673</v>
      </c>
    </row>
    <row r="518" spans="1:2" ht="15.75" thickBot="1" x14ac:dyDescent="0.3">
      <c r="A518" s="44" t="s">
        <v>157</v>
      </c>
      <c r="B518" s="45"/>
    </row>
    <row r="519" spans="1:2" x14ac:dyDescent="0.25">
      <c r="A519" s="46" t="s">
        <v>235</v>
      </c>
      <c r="B519" s="47">
        <v>3</v>
      </c>
    </row>
    <row r="520" spans="1:2" x14ac:dyDescent="0.25">
      <c r="A520" s="48" t="s">
        <v>236</v>
      </c>
      <c r="B520" s="49">
        <v>8.1511579531271661</v>
      </c>
    </row>
    <row r="521" spans="1:2" ht="15.75" thickBot="1" x14ac:dyDescent="0.3">
      <c r="A521" s="48" t="s">
        <v>237</v>
      </c>
      <c r="B521" s="50">
        <v>24.036666666666665</v>
      </c>
    </row>
    <row r="522" spans="1:2" ht="15.75" thickBot="1" x14ac:dyDescent="0.3">
      <c r="A522" s="44" t="s">
        <v>115</v>
      </c>
      <c r="B522" s="45"/>
    </row>
    <row r="523" spans="1:2" x14ac:dyDescent="0.25">
      <c r="A523" s="46" t="s">
        <v>235</v>
      </c>
      <c r="B523" s="47">
        <v>2</v>
      </c>
    </row>
    <row r="524" spans="1:2" x14ac:dyDescent="0.25">
      <c r="A524" s="48" t="s">
        <v>236</v>
      </c>
      <c r="B524" s="49">
        <v>5.8452448820938079</v>
      </c>
    </row>
    <row r="525" spans="1:2" ht="15.75" thickBot="1" x14ac:dyDescent="0.3">
      <c r="A525" s="48" t="s">
        <v>237</v>
      </c>
      <c r="B525" s="50">
        <v>192.95</v>
      </c>
    </row>
    <row r="526" spans="1:2" ht="15.75" thickBot="1" x14ac:dyDescent="0.3">
      <c r="A526" s="44" t="s">
        <v>152</v>
      </c>
      <c r="B526" s="45"/>
    </row>
    <row r="527" spans="1:2" x14ac:dyDescent="0.25">
      <c r="A527" s="46" t="s">
        <v>235</v>
      </c>
      <c r="B527" s="47">
        <v>2</v>
      </c>
    </row>
    <row r="528" spans="1:2" x14ac:dyDescent="0.25">
      <c r="A528" s="48" t="s">
        <v>236</v>
      </c>
      <c r="B528" s="49">
        <v>7.5</v>
      </c>
    </row>
    <row r="529" spans="1:2" ht="15.75" thickBot="1" x14ac:dyDescent="0.3">
      <c r="A529" s="48" t="s">
        <v>237</v>
      </c>
      <c r="B529" s="50">
        <v>24.44</v>
      </c>
    </row>
    <row r="530" spans="1:2" ht="15.75" thickBot="1" x14ac:dyDescent="0.3">
      <c r="A530" s="44" t="s">
        <v>134</v>
      </c>
      <c r="B530" s="45"/>
    </row>
    <row r="531" spans="1:2" x14ac:dyDescent="0.25">
      <c r="A531" s="46" t="s">
        <v>235</v>
      </c>
      <c r="B531" s="47">
        <v>2</v>
      </c>
    </row>
    <row r="532" spans="1:2" x14ac:dyDescent="0.25">
      <c r="A532" s="48" t="s">
        <v>236</v>
      </c>
      <c r="B532" s="49">
        <v>5.4909195733640823</v>
      </c>
    </row>
    <row r="533" spans="1:2" ht="15.75" thickBot="1" x14ac:dyDescent="0.3">
      <c r="A533" s="48" t="s">
        <v>237</v>
      </c>
      <c r="B533" s="50">
        <v>69.38</v>
      </c>
    </row>
    <row r="534" spans="1:2" ht="15.75" thickBot="1" x14ac:dyDescent="0.3">
      <c r="A534" s="44" t="s">
        <v>174</v>
      </c>
      <c r="B534" s="45"/>
    </row>
    <row r="535" spans="1:2" x14ac:dyDescent="0.25">
      <c r="A535" s="46" t="s">
        <v>235</v>
      </c>
      <c r="B535" s="47">
        <v>2</v>
      </c>
    </row>
    <row r="536" spans="1:2" x14ac:dyDescent="0.25">
      <c r="A536" s="48" t="s">
        <v>236</v>
      </c>
      <c r="B536" s="49">
        <v>2.2000000000000002</v>
      </c>
    </row>
    <row r="537" spans="1:2" ht="15.75" thickBot="1" x14ac:dyDescent="0.3">
      <c r="A537" s="48" t="s">
        <v>237</v>
      </c>
      <c r="B537" s="50">
        <v>20.350000000000001</v>
      </c>
    </row>
    <row r="538" spans="1:2" ht="15.75" thickBot="1" x14ac:dyDescent="0.3">
      <c r="A538" s="44" t="s">
        <v>142</v>
      </c>
      <c r="B538" s="45"/>
    </row>
    <row r="539" spans="1:2" x14ac:dyDescent="0.25">
      <c r="A539" s="46" t="s">
        <v>235</v>
      </c>
      <c r="B539" s="47">
        <v>2</v>
      </c>
    </row>
    <row r="540" spans="1:2" x14ac:dyDescent="0.25">
      <c r="A540" s="48" t="s">
        <v>236</v>
      </c>
      <c r="B540" s="49">
        <v>2.1799628942486087</v>
      </c>
    </row>
    <row r="541" spans="1:2" ht="15.75" thickBot="1" x14ac:dyDescent="0.3">
      <c r="A541" s="48" t="s">
        <v>237</v>
      </c>
      <c r="B541" s="50">
        <v>67.375</v>
      </c>
    </row>
    <row r="542" spans="1:2" ht="15.75" thickBot="1" x14ac:dyDescent="0.3">
      <c r="A542" s="44" t="s">
        <v>106</v>
      </c>
      <c r="B542" s="45"/>
    </row>
    <row r="543" spans="1:2" x14ac:dyDescent="0.25">
      <c r="A543" s="46" t="s">
        <v>235</v>
      </c>
      <c r="B543" s="47">
        <v>2</v>
      </c>
    </row>
    <row r="544" spans="1:2" x14ac:dyDescent="0.25">
      <c r="A544" s="48" t="s">
        <v>236</v>
      </c>
      <c r="B544" s="49">
        <v>7.313401099471009</v>
      </c>
    </row>
    <row r="545" spans="1:2" ht="15.75" thickBot="1" x14ac:dyDescent="0.3">
      <c r="A545" s="48" t="s">
        <v>237</v>
      </c>
      <c r="B545" s="50">
        <v>96.41</v>
      </c>
    </row>
    <row r="546" spans="1:2" ht="15.75" thickBot="1" x14ac:dyDescent="0.3">
      <c r="A546" s="44" t="s">
        <v>61</v>
      </c>
      <c r="B546" s="45"/>
    </row>
    <row r="547" spans="1:2" x14ac:dyDescent="0.25">
      <c r="A547" s="46" t="s">
        <v>235</v>
      </c>
      <c r="B547" s="47">
        <v>2</v>
      </c>
    </row>
    <row r="548" spans="1:2" x14ac:dyDescent="0.25">
      <c r="A548" s="48" t="s">
        <v>236</v>
      </c>
      <c r="B548" s="49">
        <v>4.4697230181470866</v>
      </c>
    </row>
    <row r="549" spans="1:2" ht="15.75" thickBot="1" x14ac:dyDescent="0.3">
      <c r="A549" s="48" t="s">
        <v>237</v>
      </c>
      <c r="B549" s="50">
        <v>52.35</v>
      </c>
    </row>
    <row r="550" spans="1:2" ht="15.75" thickBot="1" x14ac:dyDescent="0.3">
      <c r="A550" s="44" t="s">
        <v>35</v>
      </c>
      <c r="B550" s="45"/>
    </row>
    <row r="551" spans="1:2" x14ac:dyDescent="0.25">
      <c r="A551" s="46" t="s">
        <v>235</v>
      </c>
      <c r="B551" s="47">
        <v>2</v>
      </c>
    </row>
    <row r="552" spans="1:2" x14ac:dyDescent="0.25">
      <c r="A552" s="48" t="s">
        <v>236</v>
      </c>
      <c r="B552" s="49">
        <v>6.6620533467539014</v>
      </c>
    </row>
    <row r="553" spans="1:2" ht="15.75" thickBot="1" x14ac:dyDescent="0.3">
      <c r="A553" s="48" t="s">
        <v>237</v>
      </c>
      <c r="B553" s="50">
        <v>39.739999999999995</v>
      </c>
    </row>
    <row r="554" spans="1:2" ht="15.75" thickBot="1" x14ac:dyDescent="0.3">
      <c r="A554" s="44" t="s">
        <v>158</v>
      </c>
      <c r="B554" s="45"/>
    </row>
    <row r="555" spans="1:2" x14ac:dyDescent="0.25">
      <c r="A555" s="46" t="s">
        <v>235</v>
      </c>
      <c r="B555" s="47">
        <v>2</v>
      </c>
    </row>
    <row r="556" spans="1:2" x14ac:dyDescent="0.25">
      <c r="A556" s="48" t="s">
        <v>236</v>
      </c>
      <c r="B556" s="49">
        <v>5.0631024930747923</v>
      </c>
    </row>
    <row r="557" spans="1:2" ht="15.75" thickBot="1" x14ac:dyDescent="0.3">
      <c r="A557" s="48" t="s">
        <v>237</v>
      </c>
      <c r="B557" s="50">
        <v>90.25</v>
      </c>
    </row>
    <row r="558" spans="1:2" ht="15.75" thickBot="1" x14ac:dyDescent="0.3">
      <c r="A558" s="44" t="s">
        <v>101</v>
      </c>
      <c r="B558" s="45"/>
    </row>
    <row r="559" spans="1:2" x14ac:dyDescent="0.25">
      <c r="A559" s="46" t="s">
        <v>235</v>
      </c>
      <c r="B559" s="47">
        <v>2</v>
      </c>
    </row>
    <row r="560" spans="1:2" x14ac:dyDescent="0.25">
      <c r="A560" s="48" t="s">
        <v>236</v>
      </c>
      <c r="B560" s="49">
        <v>7.0577715355805246</v>
      </c>
    </row>
    <row r="561" spans="1:2" ht="15.75" thickBot="1" x14ac:dyDescent="0.3">
      <c r="A561" s="48" t="s">
        <v>237</v>
      </c>
      <c r="B561" s="50">
        <v>53.4</v>
      </c>
    </row>
    <row r="562" spans="1:2" ht="15.75" thickBot="1" x14ac:dyDescent="0.3">
      <c r="A562" s="44" t="s">
        <v>156</v>
      </c>
      <c r="B562" s="45"/>
    </row>
    <row r="563" spans="1:2" x14ac:dyDescent="0.25">
      <c r="A563" s="46" t="s">
        <v>235</v>
      </c>
      <c r="B563" s="47">
        <v>2</v>
      </c>
    </row>
    <row r="564" spans="1:2" x14ac:dyDescent="0.25">
      <c r="A564" s="48" t="s">
        <v>236</v>
      </c>
      <c r="B564" s="49">
        <v>6.2820224719101123</v>
      </c>
    </row>
    <row r="565" spans="1:2" ht="15.75" thickBot="1" x14ac:dyDescent="0.3">
      <c r="A565" s="48" t="s">
        <v>237</v>
      </c>
      <c r="B565" s="50">
        <v>26.7</v>
      </c>
    </row>
    <row r="566" spans="1:2" ht="15.75" thickBot="1" x14ac:dyDescent="0.3">
      <c r="A566" s="44" t="s">
        <v>102</v>
      </c>
      <c r="B566" s="45"/>
    </row>
    <row r="567" spans="1:2" x14ac:dyDescent="0.25">
      <c r="A567" s="46" t="s">
        <v>235</v>
      </c>
      <c r="B567" s="47">
        <v>2</v>
      </c>
    </row>
    <row r="568" spans="1:2" x14ac:dyDescent="0.25">
      <c r="A568" s="48" t="s">
        <v>236</v>
      </c>
      <c r="B568" s="49">
        <v>6.0764583333333322</v>
      </c>
    </row>
    <row r="569" spans="1:2" ht="15.75" thickBot="1" x14ac:dyDescent="0.3">
      <c r="A569" s="48" t="s">
        <v>237</v>
      </c>
      <c r="B569" s="50">
        <v>24</v>
      </c>
    </row>
    <row r="570" spans="1:2" ht="15.75" thickBot="1" x14ac:dyDescent="0.3">
      <c r="A570" s="44" t="s">
        <v>145</v>
      </c>
      <c r="B570" s="45"/>
    </row>
    <row r="571" spans="1:2" x14ac:dyDescent="0.25">
      <c r="A571" s="46" t="s">
        <v>235</v>
      </c>
      <c r="B571" s="47">
        <v>2</v>
      </c>
    </row>
    <row r="572" spans="1:2" x14ac:dyDescent="0.25">
      <c r="A572" s="48" t="s">
        <v>236</v>
      </c>
      <c r="B572" s="49">
        <v>6.4255319148936172</v>
      </c>
    </row>
    <row r="573" spans="1:2" ht="15.75" thickBot="1" x14ac:dyDescent="0.3">
      <c r="A573" s="48" t="s">
        <v>237</v>
      </c>
      <c r="B573" s="50">
        <v>23.5</v>
      </c>
    </row>
    <row r="574" spans="1:2" ht="15.75" thickBot="1" x14ac:dyDescent="0.3">
      <c r="A574" s="44" t="s">
        <v>78</v>
      </c>
      <c r="B574" s="45"/>
    </row>
    <row r="575" spans="1:2" x14ac:dyDescent="0.25">
      <c r="A575" s="46" t="s">
        <v>235</v>
      </c>
      <c r="B575" s="47">
        <v>2</v>
      </c>
    </row>
    <row r="576" spans="1:2" x14ac:dyDescent="0.25">
      <c r="A576" s="48" t="s">
        <v>236</v>
      </c>
      <c r="B576" s="49">
        <v>5.7575757575757578</v>
      </c>
    </row>
    <row r="577" spans="1:2" ht="15.75" thickBot="1" x14ac:dyDescent="0.3">
      <c r="A577" s="48" t="s">
        <v>237</v>
      </c>
      <c r="B577" s="50">
        <v>82.5</v>
      </c>
    </row>
    <row r="578" spans="1:2" ht="15.75" thickBot="1" x14ac:dyDescent="0.3">
      <c r="A578" s="44" t="s">
        <v>87</v>
      </c>
      <c r="B578" s="45"/>
    </row>
    <row r="579" spans="1:2" x14ac:dyDescent="0.25">
      <c r="A579" s="46" t="s">
        <v>235</v>
      </c>
      <c r="B579" s="47">
        <v>2</v>
      </c>
    </row>
    <row r="580" spans="1:2" x14ac:dyDescent="0.25">
      <c r="A580" s="48" t="s">
        <v>236</v>
      </c>
      <c r="B580" s="49">
        <v>7.5654670547763958</v>
      </c>
    </row>
    <row r="581" spans="1:2" ht="15.75" thickBot="1" x14ac:dyDescent="0.3">
      <c r="A581" s="48" t="s">
        <v>237</v>
      </c>
      <c r="B581" s="50">
        <v>188.95</v>
      </c>
    </row>
    <row r="582" spans="1:2" ht="15.75" thickBot="1" x14ac:dyDescent="0.3">
      <c r="A582" s="44" t="s">
        <v>132</v>
      </c>
      <c r="B582" s="45"/>
    </row>
    <row r="583" spans="1:2" x14ac:dyDescent="0.25">
      <c r="A583" s="46" t="s">
        <v>235</v>
      </c>
      <c r="B583" s="47">
        <v>2</v>
      </c>
    </row>
    <row r="584" spans="1:2" x14ac:dyDescent="0.25">
      <c r="A584" s="48" t="s">
        <v>236</v>
      </c>
      <c r="B584" s="49">
        <v>24</v>
      </c>
    </row>
    <row r="585" spans="1:2" ht="15.75" thickBot="1" x14ac:dyDescent="0.3">
      <c r="A585" s="48" t="s">
        <v>237</v>
      </c>
      <c r="B585" s="50">
        <v>25</v>
      </c>
    </row>
    <row r="586" spans="1:2" ht="15.75" thickBot="1" x14ac:dyDescent="0.3">
      <c r="A586" s="44" t="s">
        <v>39</v>
      </c>
      <c r="B586" s="45"/>
    </row>
    <row r="587" spans="1:2" x14ac:dyDescent="0.25">
      <c r="A587" s="46" t="s">
        <v>235</v>
      </c>
      <c r="B587" s="47">
        <v>2</v>
      </c>
    </row>
    <row r="588" spans="1:2" x14ac:dyDescent="0.25">
      <c r="A588" s="48" t="s">
        <v>236</v>
      </c>
      <c r="B588" s="49">
        <v>9.3713114754098363</v>
      </c>
    </row>
    <row r="589" spans="1:2" ht="15.75" thickBot="1" x14ac:dyDescent="0.3">
      <c r="A589" s="48" t="s">
        <v>237</v>
      </c>
      <c r="B589" s="50">
        <v>109.8</v>
      </c>
    </row>
    <row r="590" spans="1:2" ht="15.75" thickBot="1" x14ac:dyDescent="0.3">
      <c r="A590" s="44" t="s">
        <v>182</v>
      </c>
      <c r="B590" s="45"/>
    </row>
    <row r="591" spans="1:2" x14ac:dyDescent="0.25">
      <c r="A591" s="46" t="s">
        <v>235</v>
      </c>
      <c r="B591" s="47">
        <v>2</v>
      </c>
    </row>
    <row r="592" spans="1:2" x14ac:dyDescent="0.25">
      <c r="A592" s="48" t="s">
        <v>236</v>
      </c>
      <c r="B592" s="49">
        <v>4.7301075268817208</v>
      </c>
    </row>
    <row r="593" spans="1:2" ht="15.75" thickBot="1" x14ac:dyDescent="0.3">
      <c r="A593" s="48" t="s">
        <v>237</v>
      </c>
      <c r="B593" s="50">
        <v>13.95</v>
      </c>
    </row>
    <row r="594" spans="1:2" ht="15.75" thickBot="1" x14ac:dyDescent="0.3">
      <c r="A594" s="44" t="s">
        <v>54</v>
      </c>
      <c r="B594" s="45"/>
    </row>
    <row r="595" spans="1:2" x14ac:dyDescent="0.25">
      <c r="A595" s="46" t="s">
        <v>235</v>
      </c>
      <c r="B595" s="47">
        <v>2</v>
      </c>
    </row>
    <row r="596" spans="1:2" x14ac:dyDescent="0.25">
      <c r="A596" s="48" t="s">
        <v>236</v>
      </c>
      <c r="B596" s="49">
        <v>5.5183613254652748</v>
      </c>
    </row>
    <row r="597" spans="1:2" ht="15.75" thickBot="1" x14ac:dyDescent="0.3">
      <c r="A597" s="48" t="s">
        <v>237</v>
      </c>
      <c r="B597" s="50">
        <v>220.3</v>
      </c>
    </row>
    <row r="598" spans="1:2" ht="15.75" thickBot="1" x14ac:dyDescent="0.3">
      <c r="A598" s="44" t="s">
        <v>163</v>
      </c>
      <c r="B598" s="45"/>
    </row>
    <row r="599" spans="1:2" x14ac:dyDescent="0.25">
      <c r="A599" s="46" t="s">
        <v>235</v>
      </c>
      <c r="B599" s="47">
        <v>1</v>
      </c>
    </row>
    <row r="600" spans="1:2" x14ac:dyDescent="0.25">
      <c r="A600" s="48" t="s">
        <v>236</v>
      </c>
      <c r="B600" s="49">
        <v>2.5</v>
      </c>
    </row>
    <row r="601" spans="1:2" ht="15.75" thickBot="1" x14ac:dyDescent="0.3">
      <c r="A601" s="48" t="s">
        <v>237</v>
      </c>
      <c r="B601" s="50">
        <v>60</v>
      </c>
    </row>
    <row r="602" spans="1:2" ht="15.75" thickBot="1" x14ac:dyDescent="0.3">
      <c r="A602" s="44" t="s">
        <v>45</v>
      </c>
      <c r="B602" s="45"/>
    </row>
    <row r="603" spans="1:2" x14ac:dyDescent="0.25">
      <c r="A603" s="46" t="s">
        <v>235</v>
      </c>
      <c r="B603" s="47">
        <v>1</v>
      </c>
    </row>
    <row r="604" spans="1:2" x14ac:dyDescent="0.25">
      <c r="A604" s="48" t="s">
        <v>236</v>
      </c>
      <c r="B604" s="49">
        <v>6.25</v>
      </c>
    </row>
    <row r="605" spans="1:2" ht="15.75" thickBot="1" x14ac:dyDescent="0.3">
      <c r="A605" s="48" t="s">
        <v>237</v>
      </c>
      <c r="B605" s="50">
        <v>24</v>
      </c>
    </row>
    <row r="606" spans="1:2" ht="15.75" thickBot="1" x14ac:dyDescent="0.3">
      <c r="A606" s="44" t="s">
        <v>49</v>
      </c>
      <c r="B606" s="45"/>
    </row>
    <row r="607" spans="1:2" x14ac:dyDescent="0.25">
      <c r="A607" s="46" t="s">
        <v>235</v>
      </c>
      <c r="B607" s="47">
        <v>1</v>
      </c>
    </row>
    <row r="608" spans="1:2" x14ac:dyDescent="0.25">
      <c r="A608" s="48" t="s">
        <v>236</v>
      </c>
      <c r="B608" s="49">
        <v>3.464646464646465</v>
      </c>
    </row>
    <row r="609" spans="1:2" ht="15.75" thickBot="1" x14ac:dyDescent="0.3">
      <c r="A609" s="48" t="s">
        <v>237</v>
      </c>
      <c r="B609" s="50">
        <v>59.4</v>
      </c>
    </row>
    <row r="610" spans="1:2" ht="15.75" thickBot="1" x14ac:dyDescent="0.3">
      <c r="A610" s="44" t="s">
        <v>173</v>
      </c>
      <c r="B610" s="45"/>
    </row>
    <row r="611" spans="1:2" x14ac:dyDescent="0.25">
      <c r="A611" s="46" t="s">
        <v>235</v>
      </c>
      <c r="B611" s="47">
        <v>1</v>
      </c>
    </row>
    <row r="612" spans="1:2" x14ac:dyDescent="0.25">
      <c r="A612" s="48" t="s">
        <v>236</v>
      </c>
      <c r="B612" s="49">
        <v>6.0359663865546214</v>
      </c>
    </row>
    <row r="613" spans="1:2" ht="15.75" thickBot="1" x14ac:dyDescent="0.3">
      <c r="A613" s="48" t="s">
        <v>237</v>
      </c>
      <c r="B613" s="50">
        <v>119</v>
      </c>
    </row>
    <row r="614" spans="1:2" ht="15.75" thickBot="1" x14ac:dyDescent="0.3">
      <c r="A614" s="44" t="s">
        <v>25</v>
      </c>
      <c r="B614" s="45"/>
    </row>
    <row r="615" spans="1:2" x14ac:dyDescent="0.25">
      <c r="A615" s="46" t="s">
        <v>235</v>
      </c>
      <c r="B615" s="47">
        <v>1</v>
      </c>
    </row>
    <row r="616" spans="1:2" x14ac:dyDescent="0.25">
      <c r="A616" s="48" t="s">
        <v>236</v>
      </c>
      <c r="B616" s="49">
        <v>4.6043478260869568</v>
      </c>
    </row>
    <row r="617" spans="1:2" ht="15.75" thickBot="1" x14ac:dyDescent="0.3">
      <c r="A617" s="48" t="s">
        <v>237</v>
      </c>
      <c r="B617" s="50">
        <v>460</v>
      </c>
    </row>
    <row r="618" spans="1:2" ht="15.75" thickBot="1" x14ac:dyDescent="0.3">
      <c r="A618" s="44" t="s">
        <v>88</v>
      </c>
      <c r="B618" s="45"/>
    </row>
    <row r="619" spans="1:2" x14ac:dyDescent="0.25">
      <c r="A619" s="46" t="s">
        <v>235</v>
      </c>
      <c r="B619" s="47">
        <v>1</v>
      </c>
    </row>
    <row r="620" spans="1:2" x14ac:dyDescent="0.25">
      <c r="A620" s="48" t="s">
        <v>236</v>
      </c>
      <c r="B620" s="49">
        <v>7.0454545454545459</v>
      </c>
    </row>
    <row r="621" spans="1:2" ht="15.75" thickBot="1" x14ac:dyDescent="0.3">
      <c r="A621" s="48" t="s">
        <v>237</v>
      </c>
      <c r="B621" s="50">
        <v>44</v>
      </c>
    </row>
    <row r="622" spans="1:2" ht="15.75" thickBot="1" x14ac:dyDescent="0.3">
      <c r="A622" s="44" t="s">
        <v>100</v>
      </c>
      <c r="B622" s="45"/>
    </row>
    <row r="623" spans="1:2" x14ac:dyDescent="0.25">
      <c r="A623" s="46" t="s">
        <v>235</v>
      </c>
      <c r="B623" s="47">
        <v>1</v>
      </c>
    </row>
    <row r="624" spans="1:2" x14ac:dyDescent="0.25">
      <c r="A624" s="48" t="s">
        <v>236</v>
      </c>
      <c r="B624" s="49">
        <v>4.5507853403141363</v>
      </c>
    </row>
    <row r="625" spans="1:2" ht="15.75" thickBot="1" x14ac:dyDescent="0.3">
      <c r="A625" s="48" t="s">
        <v>237</v>
      </c>
      <c r="B625" s="50">
        <v>19.100000000000001</v>
      </c>
    </row>
    <row r="626" spans="1:2" ht="15.75" thickBot="1" x14ac:dyDescent="0.3">
      <c r="A626" s="44" t="s">
        <v>188</v>
      </c>
      <c r="B626" s="45"/>
    </row>
    <row r="627" spans="1:2" x14ac:dyDescent="0.25">
      <c r="A627" s="46" t="s">
        <v>235</v>
      </c>
      <c r="B627" s="47">
        <v>1</v>
      </c>
    </row>
    <row r="628" spans="1:2" x14ac:dyDescent="0.25">
      <c r="A628" s="48" t="s">
        <v>236</v>
      </c>
      <c r="B628" s="49">
        <v>3</v>
      </c>
    </row>
    <row r="629" spans="1:2" ht="15.75" thickBot="1" x14ac:dyDescent="0.3">
      <c r="A629" s="48" t="s">
        <v>237</v>
      </c>
      <c r="B629" s="50">
        <v>65</v>
      </c>
    </row>
    <row r="630" spans="1:2" ht="15.75" thickBot="1" x14ac:dyDescent="0.3">
      <c r="A630" s="44" t="s">
        <v>184</v>
      </c>
      <c r="B630" s="45"/>
    </row>
    <row r="631" spans="1:2" x14ac:dyDescent="0.25">
      <c r="A631" s="46" t="s">
        <v>235</v>
      </c>
      <c r="B631" s="47">
        <v>1</v>
      </c>
    </row>
    <row r="632" spans="1:2" x14ac:dyDescent="0.25">
      <c r="A632" s="48" t="s">
        <v>236</v>
      </c>
      <c r="B632" s="49">
        <v>5</v>
      </c>
    </row>
    <row r="633" spans="1:2" ht="15.75" thickBot="1" x14ac:dyDescent="0.3">
      <c r="A633" s="48" t="s">
        <v>237</v>
      </c>
      <c r="B633" s="50">
        <v>15</v>
      </c>
    </row>
    <row r="634" spans="1:2" ht="15.75" thickBot="1" x14ac:dyDescent="0.3">
      <c r="A634" s="44" t="s">
        <v>154</v>
      </c>
      <c r="B634" s="45"/>
    </row>
    <row r="635" spans="1:2" x14ac:dyDescent="0.25">
      <c r="A635" s="46" t="s">
        <v>235</v>
      </c>
      <c r="B635" s="47">
        <v>1</v>
      </c>
    </row>
    <row r="636" spans="1:2" x14ac:dyDescent="0.25">
      <c r="A636" s="48" t="s">
        <v>236</v>
      </c>
      <c r="B636" s="49">
        <v>3</v>
      </c>
    </row>
    <row r="637" spans="1:2" ht="15.75" thickBot="1" x14ac:dyDescent="0.3">
      <c r="A637" s="48" t="s">
        <v>237</v>
      </c>
      <c r="B637" s="50">
        <v>64.81</v>
      </c>
    </row>
    <row r="638" spans="1:2" ht="15.75" thickBot="1" x14ac:dyDescent="0.3">
      <c r="A638" s="44" t="s">
        <v>170</v>
      </c>
      <c r="B638" s="45"/>
    </row>
    <row r="639" spans="1:2" x14ac:dyDescent="0.25">
      <c r="A639" s="46" t="s">
        <v>235</v>
      </c>
      <c r="B639" s="47">
        <v>1</v>
      </c>
    </row>
    <row r="640" spans="1:2" x14ac:dyDescent="0.25">
      <c r="A640" s="48" t="s">
        <v>236</v>
      </c>
      <c r="B640" s="49">
        <v>2.1075405663378937</v>
      </c>
    </row>
    <row r="641" spans="1:2" ht="15.75" thickBot="1" x14ac:dyDescent="0.3">
      <c r="A641" s="48" t="s">
        <v>237</v>
      </c>
      <c r="B641" s="50">
        <v>31.43</v>
      </c>
    </row>
    <row r="642" spans="1:2" ht="15.75" thickBot="1" x14ac:dyDescent="0.3">
      <c r="A642" s="44" t="s">
        <v>190</v>
      </c>
      <c r="B642" s="45"/>
    </row>
    <row r="643" spans="1:2" x14ac:dyDescent="0.25">
      <c r="A643" s="46" t="s">
        <v>235</v>
      </c>
      <c r="B643" s="47">
        <v>1</v>
      </c>
    </row>
    <row r="644" spans="1:2" x14ac:dyDescent="0.25">
      <c r="A644" s="48" t="s">
        <v>236</v>
      </c>
      <c r="B644" s="49">
        <v>10</v>
      </c>
    </row>
    <row r="645" spans="1:2" ht="15.75" thickBot="1" x14ac:dyDescent="0.3">
      <c r="A645" s="48" t="s">
        <v>237</v>
      </c>
      <c r="B645" s="50">
        <v>50</v>
      </c>
    </row>
    <row r="646" spans="1:2" ht="15.75" thickBot="1" x14ac:dyDescent="0.3">
      <c r="A646" s="44" t="s">
        <v>104</v>
      </c>
      <c r="B646" s="45"/>
    </row>
    <row r="647" spans="1:2" x14ac:dyDescent="0.25">
      <c r="A647" s="46" t="s">
        <v>235</v>
      </c>
      <c r="B647" s="47">
        <v>1</v>
      </c>
    </row>
    <row r="648" spans="1:2" x14ac:dyDescent="0.25">
      <c r="A648" s="48" t="s">
        <v>236</v>
      </c>
      <c r="B648" s="49">
        <v>8.75</v>
      </c>
    </row>
    <row r="649" spans="1:2" ht="15.75" thickBot="1" x14ac:dyDescent="0.3">
      <c r="A649" s="48" t="s">
        <v>237</v>
      </c>
      <c r="B649" s="50">
        <v>160</v>
      </c>
    </row>
    <row r="650" spans="1:2" ht="15.75" thickBot="1" x14ac:dyDescent="0.3">
      <c r="A650" s="44" t="s">
        <v>177</v>
      </c>
      <c r="B650" s="45"/>
    </row>
    <row r="651" spans="1:2" x14ac:dyDescent="0.25">
      <c r="A651" s="46" t="s">
        <v>235</v>
      </c>
      <c r="B651" s="47">
        <v>1</v>
      </c>
    </row>
    <row r="652" spans="1:2" x14ac:dyDescent="0.25">
      <c r="A652" s="48" t="s">
        <v>236</v>
      </c>
      <c r="B652" s="49">
        <v>8</v>
      </c>
    </row>
    <row r="653" spans="1:2" ht="15.75" thickBot="1" x14ac:dyDescent="0.3">
      <c r="A653" s="48" t="s">
        <v>237</v>
      </c>
      <c r="B653" s="50">
        <v>38.17</v>
      </c>
    </row>
    <row r="654" spans="1:2" ht="15.75" thickBot="1" x14ac:dyDescent="0.3">
      <c r="A654" s="44" t="s">
        <v>65</v>
      </c>
      <c r="B654" s="45"/>
    </row>
    <row r="655" spans="1:2" x14ac:dyDescent="0.25">
      <c r="A655" s="46" t="s">
        <v>235</v>
      </c>
      <c r="B655" s="47">
        <v>1</v>
      </c>
    </row>
    <row r="656" spans="1:2" x14ac:dyDescent="0.25">
      <c r="A656" s="48" t="s">
        <v>236</v>
      </c>
      <c r="B656" s="49">
        <v>10.05586592178771</v>
      </c>
    </row>
    <row r="657" spans="1:2" ht="15.75" thickBot="1" x14ac:dyDescent="0.3">
      <c r="A657" s="48" t="s">
        <v>237</v>
      </c>
      <c r="B657" s="50">
        <v>44.75</v>
      </c>
    </row>
    <row r="658" spans="1:2" ht="15.75" thickBot="1" x14ac:dyDescent="0.3">
      <c r="A658" s="44" t="s">
        <v>123</v>
      </c>
      <c r="B658" s="45"/>
    </row>
    <row r="659" spans="1:2" x14ac:dyDescent="0.25">
      <c r="A659" s="46" t="s">
        <v>235</v>
      </c>
      <c r="B659" s="47">
        <v>1</v>
      </c>
    </row>
    <row r="660" spans="1:2" x14ac:dyDescent="0.25">
      <c r="A660" s="48" t="s">
        <v>236</v>
      </c>
      <c r="B660" s="49">
        <v>6.1360000000000001</v>
      </c>
    </row>
    <row r="661" spans="1:2" ht="15.75" thickBot="1" x14ac:dyDescent="0.3">
      <c r="A661" s="48" t="s">
        <v>237</v>
      </c>
      <c r="B661" s="50">
        <v>25</v>
      </c>
    </row>
    <row r="662" spans="1:2" ht="15.75" thickBot="1" x14ac:dyDescent="0.3">
      <c r="A662" s="44" t="s">
        <v>153</v>
      </c>
      <c r="B662" s="45"/>
    </row>
    <row r="663" spans="1:2" x14ac:dyDescent="0.25">
      <c r="A663" s="46" t="s">
        <v>235</v>
      </c>
      <c r="B663" s="47">
        <v>1</v>
      </c>
    </row>
    <row r="664" spans="1:2" x14ac:dyDescent="0.25">
      <c r="A664" s="48" t="s">
        <v>236</v>
      </c>
      <c r="B664" s="49">
        <v>5</v>
      </c>
    </row>
    <row r="665" spans="1:2" ht="15.75" thickBot="1" x14ac:dyDescent="0.3">
      <c r="A665" s="48" t="s">
        <v>237</v>
      </c>
      <c r="B665" s="50">
        <v>36.200000000000003</v>
      </c>
    </row>
    <row r="666" spans="1:2" ht="15.75" thickBot="1" x14ac:dyDescent="0.3">
      <c r="A666" s="44" t="s">
        <v>172</v>
      </c>
      <c r="B666" s="45"/>
    </row>
    <row r="667" spans="1:2" x14ac:dyDescent="0.25">
      <c r="A667" s="46" t="s">
        <v>235</v>
      </c>
      <c r="B667" s="47">
        <v>1</v>
      </c>
    </row>
    <row r="668" spans="1:2" x14ac:dyDescent="0.25">
      <c r="A668" s="48" t="s">
        <v>236</v>
      </c>
      <c r="B668" s="49">
        <v>2.589032258064516</v>
      </c>
    </row>
    <row r="669" spans="1:2" ht="15.75" thickBot="1" x14ac:dyDescent="0.3">
      <c r="A669" s="48" t="s">
        <v>237</v>
      </c>
      <c r="B669" s="50">
        <v>46.5</v>
      </c>
    </row>
    <row r="670" spans="1:2" ht="15.75" thickBot="1" x14ac:dyDescent="0.3">
      <c r="A670" s="44" t="s">
        <v>75</v>
      </c>
      <c r="B670" s="45"/>
    </row>
    <row r="671" spans="1:2" x14ac:dyDescent="0.25">
      <c r="A671" s="46" t="s">
        <v>235</v>
      </c>
      <c r="B671" s="47">
        <v>1</v>
      </c>
    </row>
    <row r="672" spans="1:2" x14ac:dyDescent="0.25">
      <c r="A672" s="48" t="s">
        <v>236</v>
      </c>
      <c r="B672" s="49">
        <v>4.1575250836120397</v>
      </c>
    </row>
    <row r="673" spans="1:2" x14ac:dyDescent="0.25">
      <c r="A673" s="48" t="s">
        <v>237</v>
      </c>
      <c r="B673" s="50">
        <v>89.7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29"/>
  <sheetViews>
    <sheetView tabSelected="1" topLeftCell="A481" zoomScale="85" zoomScaleNormal="85" workbookViewId="0">
      <selection activeCell="A8" sqref="A8"/>
    </sheetView>
  </sheetViews>
  <sheetFormatPr defaultRowHeight="15" x14ac:dyDescent="0.25"/>
  <cols>
    <col min="1" max="1" width="28.7109375" customWidth="1"/>
    <col min="2" max="2" width="22" customWidth="1"/>
    <col min="3" max="4" width="16.7109375" customWidth="1"/>
  </cols>
  <sheetData>
    <row r="1" spans="1:2" x14ac:dyDescent="0.25">
      <c r="A1" s="1" t="s">
        <v>228</v>
      </c>
    </row>
    <row r="3" spans="1:2" x14ac:dyDescent="0.25">
      <c r="A3" t="s">
        <v>249</v>
      </c>
    </row>
    <row r="4" spans="1:2" x14ac:dyDescent="0.25">
      <c r="A4" t="s">
        <v>0</v>
      </c>
    </row>
    <row r="5" spans="1:2" x14ac:dyDescent="0.25">
      <c r="A5" t="s">
        <v>1</v>
      </c>
    </row>
    <row r="6" spans="1:2" x14ac:dyDescent="0.25">
      <c r="A6" t="s">
        <v>247</v>
      </c>
    </row>
    <row r="7" spans="1:2" x14ac:dyDescent="0.25">
      <c r="A7" t="s">
        <v>244</v>
      </c>
    </row>
    <row r="8" spans="1:2" ht="18.75" x14ac:dyDescent="0.3">
      <c r="A8" s="85" t="s">
        <v>245</v>
      </c>
    </row>
    <row r="9" spans="1:2" x14ac:dyDescent="0.25">
      <c r="A9" t="s">
        <v>251</v>
      </c>
    </row>
    <row r="10" spans="1:2" x14ac:dyDescent="0.25">
      <c r="A10" t="s">
        <v>242</v>
      </c>
    </row>
    <row r="11" spans="1:2" ht="15.75" thickBot="1" x14ac:dyDescent="0.3"/>
    <row r="12" spans="1:2" ht="15.75" thickBot="1" x14ac:dyDescent="0.3">
      <c r="A12" s="41" t="s">
        <v>238</v>
      </c>
      <c r="B12" s="42"/>
    </row>
    <row r="13" spans="1:2" x14ac:dyDescent="0.25">
      <c r="A13" s="39" t="s">
        <v>235</v>
      </c>
      <c r="B13" s="43">
        <v>8217</v>
      </c>
    </row>
    <row r="14" spans="1:2" x14ac:dyDescent="0.25">
      <c r="A14" s="36" t="s">
        <v>236</v>
      </c>
      <c r="B14" s="38">
        <v>9.6269315311789665</v>
      </c>
    </row>
    <row r="15" spans="1:2" x14ac:dyDescent="0.25">
      <c r="A15" s="36" t="s">
        <v>237</v>
      </c>
      <c r="B15" s="37">
        <v>236.76987951807254</v>
      </c>
    </row>
    <row r="16" spans="1:2" ht="15.75" thickBot="1" x14ac:dyDescent="0.3"/>
    <row r="17" spans="1:2" ht="15.75" thickBot="1" x14ac:dyDescent="0.3">
      <c r="A17" s="41" t="s">
        <v>243</v>
      </c>
      <c r="B17" s="42"/>
    </row>
    <row r="18" spans="1:2" ht="15.75" thickBot="1" x14ac:dyDescent="0.3">
      <c r="A18" s="44" t="s">
        <v>74</v>
      </c>
      <c r="B18" s="45"/>
    </row>
    <row r="19" spans="1:2" x14ac:dyDescent="0.25">
      <c r="A19" s="46" t="s">
        <v>235</v>
      </c>
      <c r="B19" s="47">
        <v>2095</v>
      </c>
    </row>
    <row r="20" spans="1:2" x14ac:dyDescent="0.25">
      <c r="A20" s="48" t="s">
        <v>236</v>
      </c>
      <c r="B20" s="49">
        <v>12.244105785001262</v>
      </c>
    </row>
    <row r="21" spans="1:2" ht="15.75" thickBot="1" x14ac:dyDescent="0.3">
      <c r="A21" s="48" t="s">
        <v>237</v>
      </c>
      <c r="B21" s="50">
        <v>259.53140334128909</v>
      </c>
    </row>
    <row r="22" spans="1:2" ht="15.75" thickBot="1" x14ac:dyDescent="0.3">
      <c r="A22" s="44" t="s">
        <v>81</v>
      </c>
      <c r="B22" s="45"/>
    </row>
    <row r="23" spans="1:2" x14ac:dyDescent="0.25">
      <c r="A23" s="46" t="s">
        <v>235</v>
      </c>
      <c r="B23" s="47">
        <v>615</v>
      </c>
    </row>
    <row r="24" spans="1:2" x14ac:dyDescent="0.25">
      <c r="A24" s="48" t="s">
        <v>236</v>
      </c>
      <c r="B24" s="49">
        <v>9.5053375999830561</v>
      </c>
    </row>
    <row r="25" spans="1:2" ht="15.75" thickBot="1" x14ac:dyDescent="0.3">
      <c r="A25" s="48" t="s">
        <v>237</v>
      </c>
      <c r="B25" s="50">
        <v>312.85185365853607</v>
      </c>
    </row>
    <row r="26" spans="1:2" ht="15.75" thickBot="1" x14ac:dyDescent="0.3">
      <c r="A26" s="44" t="s">
        <v>96</v>
      </c>
      <c r="B26" s="45"/>
    </row>
    <row r="27" spans="1:2" x14ac:dyDescent="0.25">
      <c r="A27" s="46" t="s">
        <v>235</v>
      </c>
      <c r="B27" s="47">
        <v>458</v>
      </c>
    </row>
    <row r="28" spans="1:2" x14ac:dyDescent="0.25">
      <c r="A28" s="48" t="s">
        <v>236</v>
      </c>
      <c r="B28" s="49">
        <v>10.071021223838596</v>
      </c>
    </row>
    <row r="29" spans="1:2" ht="15.75" thickBot="1" x14ac:dyDescent="0.3">
      <c r="A29" s="48" t="s">
        <v>237</v>
      </c>
      <c r="B29" s="50">
        <v>240.03864628820932</v>
      </c>
    </row>
    <row r="30" spans="1:2" ht="15.75" thickBot="1" x14ac:dyDescent="0.3">
      <c r="A30" s="44" t="s">
        <v>31</v>
      </c>
      <c r="B30" s="45"/>
    </row>
    <row r="31" spans="1:2" x14ac:dyDescent="0.25">
      <c r="A31" s="46" t="s">
        <v>235</v>
      </c>
      <c r="B31" s="47">
        <v>411</v>
      </c>
    </row>
    <row r="32" spans="1:2" x14ac:dyDescent="0.25">
      <c r="A32" s="48" t="s">
        <v>236</v>
      </c>
      <c r="B32" s="49">
        <v>12.094308419411167</v>
      </c>
    </row>
    <row r="33" spans="1:2" ht="15.75" thickBot="1" x14ac:dyDescent="0.3">
      <c r="A33" s="48" t="s">
        <v>237</v>
      </c>
      <c r="B33" s="50">
        <v>225.05518248175173</v>
      </c>
    </row>
    <row r="34" spans="1:2" ht="15.75" thickBot="1" x14ac:dyDescent="0.3">
      <c r="A34" s="44" t="s">
        <v>66</v>
      </c>
      <c r="B34" s="45"/>
    </row>
    <row r="35" spans="1:2" x14ac:dyDescent="0.25">
      <c r="A35" s="46" t="s">
        <v>235</v>
      </c>
      <c r="B35" s="47">
        <v>339</v>
      </c>
    </row>
    <row r="36" spans="1:2" x14ac:dyDescent="0.25">
      <c r="A36" s="48" t="s">
        <v>236</v>
      </c>
      <c r="B36" s="49">
        <v>11.373565390623357</v>
      </c>
    </row>
    <row r="37" spans="1:2" ht="15.75" thickBot="1" x14ac:dyDescent="0.3">
      <c r="A37" s="48" t="s">
        <v>237</v>
      </c>
      <c r="B37" s="50">
        <v>290.87348082595889</v>
      </c>
    </row>
    <row r="38" spans="1:2" ht="15.75" thickBot="1" x14ac:dyDescent="0.3">
      <c r="A38" s="44" t="s">
        <v>67</v>
      </c>
      <c r="B38" s="45"/>
    </row>
    <row r="39" spans="1:2" x14ac:dyDescent="0.25">
      <c r="A39" s="46" t="s">
        <v>235</v>
      </c>
      <c r="B39" s="47">
        <v>333</v>
      </c>
    </row>
    <row r="40" spans="1:2" x14ac:dyDescent="0.25">
      <c r="A40" s="48" t="s">
        <v>236</v>
      </c>
      <c r="B40" s="49">
        <v>8.8645117836273286</v>
      </c>
    </row>
    <row r="41" spans="1:2" ht="15.75" thickBot="1" x14ac:dyDescent="0.3">
      <c r="A41" s="48" t="s">
        <v>237</v>
      </c>
      <c r="B41" s="50">
        <v>292.65933933933917</v>
      </c>
    </row>
    <row r="42" spans="1:2" ht="15.75" thickBot="1" x14ac:dyDescent="0.3">
      <c r="A42" s="44" t="s">
        <v>91</v>
      </c>
      <c r="B42" s="45"/>
    </row>
    <row r="43" spans="1:2" x14ac:dyDescent="0.25">
      <c r="A43" s="46" t="s">
        <v>235</v>
      </c>
      <c r="B43" s="47">
        <v>283</v>
      </c>
    </row>
    <row r="44" spans="1:2" x14ac:dyDescent="0.25">
      <c r="A44" s="48" t="s">
        <v>236</v>
      </c>
      <c r="B44" s="49">
        <v>7.3830429806144444</v>
      </c>
    </row>
    <row r="45" spans="1:2" ht="15.75" thickBot="1" x14ac:dyDescent="0.3">
      <c r="A45" s="48" t="s">
        <v>237</v>
      </c>
      <c r="B45" s="50">
        <v>295.72293286219059</v>
      </c>
    </row>
    <row r="46" spans="1:2" ht="15.75" thickBot="1" x14ac:dyDescent="0.3">
      <c r="A46" s="44" t="s">
        <v>95</v>
      </c>
      <c r="B46" s="45"/>
    </row>
    <row r="47" spans="1:2" x14ac:dyDescent="0.25">
      <c r="A47" s="46" t="s">
        <v>235</v>
      </c>
      <c r="B47" s="47">
        <v>206</v>
      </c>
    </row>
    <row r="48" spans="1:2" x14ac:dyDescent="0.25">
      <c r="A48" s="48" t="s">
        <v>236</v>
      </c>
      <c r="B48" s="49">
        <v>10.54517388685823</v>
      </c>
    </row>
    <row r="49" spans="1:2" ht="15.75" thickBot="1" x14ac:dyDescent="0.3">
      <c r="A49" s="48" t="s">
        <v>237</v>
      </c>
      <c r="B49" s="50">
        <v>285.73567961165054</v>
      </c>
    </row>
    <row r="50" spans="1:2" ht="15.75" thickBot="1" x14ac:dyDescent="0.3">
      <c r="A50" s="44" t="s">
        <v>105</v>
      </c>
      <c r="B50" s="45"/>
    </row>
    <row r="51" spans="1:2" x14ac:dyDescent="0.25">
      <c r="A51" s="46" t="s">
        <v>235</v>
      </c>
      <c r="B51" s="47">
        <v>193</v>
      </c>
    </row>
    <row r="52" spans="1:2" x14ac:dyDescent="0.25">
      <c r="A52" s="48" t="s">
        <v>236</v>
      </c>
      <c r="B52" s="49">
        <v>7.7419232692038795</v>
      </c>
    </row>
    <row r="53" spans="1:2" ht="15.75" thickBot="1" x14ac:dyDescent="0.3">
      <c r="A53" s="48" t="s">
        <v>237</v>
      </c>
      <c r="B53" s="50">
        <v>293.51253886010369</v>
      </c>
    </row>
    <row r="54" spans="1:2" ht="15.75" thickBot="1" x14ac:dyDescent="0.3">
      <c r="A54" s="44" t="s">
        <v>42</v>
      </c>
      <c r="B54" s="45"/>
    </row>
    <row r="55" spans="1:2" x14ac:dyDescent="0.25">
      <c r="A55" s="46" t="s">
        <v>235</v>
      </c>
      <c r="B55" s="47">
        <v>141</v>
      </c>
    </row>
    <row r="56" spans="1:2" x14ac:dyDescent="0.25">
      <c r="A56" s="48" t="s">
        <v>236</v>
      </c>
      <c r="B56" s="49">
        <v>9.589226406933852</v>
      </c>
    </row>
    <row r="57" spans="1:2" ht="15.75" thickBot="1" x14ac:dyDescent="0.3">
      <c r="A57" s="48" t="s">
        <v>237</v>
      </c>
      <c r="B57" s="50">
        <v>177.26163120567381</v>
      </c>
    </row>
    <row r="58" spans="1:2" ht="15.75" thickBot="1" x14ac:dyDescent="0.3">
      <c r="A58" s="44" t="s">
        <v>140</v>
      </c>
      <c r="B58" s="45"/>
    </row>
    <row r="59" spans="1:2" x14ac:dyDescent="0.25">
      <c r="A59" s="46" t="s">
        <v>235</v>
      </c>
      <c r="B59" s="47">
        <v>132</v>
      </c>
    </row>
    <row r="60" spans="1:2" x14ac:dyDescent="0.25">
      <c r="A60" s="48" t="s">
        <v>236</v>
      </c>
      <c r="B60" s="49">
        <v>5.6810289372919573</v>
      </c>
    </row>
    <row r="61" spans="1:2" ht="15.75" thickBot="1" x14ac:dyDescent="0.3">
      <c r="A61" s="48" t="s">
        <v>237</v>
      </c>
      <c r="B61" s="50">
        <v>331.87227272727256</v>
      </c>
    </row>
    <row r="62" spans="1:2" ht="15.75" thickBot="1" x14ac:dyDescent="0.3">
      <c r="A62" s="44" t="s">
        <v>60</v>
      </c>
      <c r="B62" s="45"/>
    </row>
    <row r="63" spans="1:2" x14ac:dyDescent="0.25">
      <c r="A63" s="46" t="s">
        <v>235</v>
      </c>
      <c r="B63" s="47">
        <v>128</v>
      </c>
    </row>
    <row r="64" spans="1:2" x14ac:dyDescent="0.25">
      <c r="A64" s="48" t="s">
        <v>236</v>
      </c>
      <c r="B64" s="49">
        <v>10.330766951755365</v>
      </c>
    </row>
    <row r="65" spans="1:2" ht="15.75" thickBot="1" x14ac:dyDescent="0.3">
      <c r="A65" s="48" t="s">
        <v>237</v>
      </c>
      <c r="B65" s="50">
        <v>258.94718749999998</v>
      </c>
    </row>
    <row r="66" spans="1:2" ht="15.75" thickBot="1" x14ac:dyDescent="0.3">
      <c r="A66" s="44" t="s">
        <v>103</v>
      </c>
      <c r="B66" s="45"/>
    </row>
    <row r="67" spans="1:2" x14ac:dyDescent="0.25">
      <c r="A67" s="46" t="s">
        <v>235</v>
      </c>
      <c r="B67" s="47">
        <v>109</v>
      </c>
    </row>
    <row r="68" spans="1:2" x14ac:dyDescent="0.25">
      <c r="A68" s="48" t="s">
        <v>236</v>
      </c>
      <c r="B68" s="49">
        <v>7.0921596130343065</v>
      </c>
    </row>
    <row r="69" spans="1:2" ht="15.75" thickBot="1" x14ac:dyDescent="0.3">
      <c r="A69" s="48" t="s">
        <v>237</v>
      </c>
      <c r="B69" s="50">
        <v>213.48880733944952</v>
      </c>
    </row>
    <row r="70" spans="1:2" ht="15.75" thickBot="1" x14ac:dyDescent="0.3">
      <c r="A70" s="44" t="s">
        <v>29</v>
      </c>
      <c r="B70" s="45"/>
    </row>
    <row r="71" spans="1:2" x14ac:dyDescent="0.25">
      <c r="A71" s="46" t="s">
        <v>235</v>
      </c>
      <c r="B71" s="47">
        <v>103</v>
      </c>
    </row>
    <row r="72" spans="1:2" x14ac:dyDescent="0.25">
      <c r="A72" s="48" t="s">
        <v>236</v>
      </c>
      <c r="B72" s="49">
        <v>3.9386951819185354</v>
      </c>
    </row>
    <row r="73" spans="1:2" ht="15.75" thickBot="1" x14ac:dyDescent="0.3">
      <c r="A73" s="48" t="s">
        <v>237</v>
      </c>
      <c r="B73" s="50">
        <v>261.21262135922319</v>
      </c>
    </row>
    <row r="74" spans="1:2" ht="15.75" thickBot="1" x14ac:dyDescent="0.3">
      <c r="A74" s="44" t="s">
        <v>69</v>
      </c>
      <c r="B74" s="45"/>
    </row>
    <row r="75" spans="1:2" x14ac:dyDescent="0.25">
      <c r="A75" s="46" t="s">
        <v>235</v>
      </c>
      <c r="B75" s="47">
        <v>100</v>
      </c>
    </row>
    <row r="76" spans="1:2" x14ac:dyDescent="0.25">
      <c r="A76" s="48" t="s">
        <v>236</v>
      </c>
      <c r="B76" s="49">
        <v>8.6183333254074288</v>
      </c>
    </row>
    <row r="77" spans="1:2" ht="15.75" thickBot="1" x14ac:dyDescent="0.3">
      <c r="A77" s="48" t="s">
        <v>237</v>
      </c>
      <c r="B77" s="50">
        <v>252.33719999999994</v>
      </c>
    </row>
    <row r="78" spans="1:2" ht="15.75" thickBot="1" x14ac:dyDescent="0.3">
      <c r="A78" s="44" t="s">
        <v>57</v>
      </c>
      <c r="B78" s="45"/>
    </row>
    <row r="79" spans="1:2" x14ac:dyDescent="0.25">
      <c r="A79" s="46" t="s">
        <v>235</v>
      </c>
      <c r="B79" s="47">
        <v>100</v>
      </c>
    </row>
    <row r="80" spans="1:2" x14ac:dyDescent="0.25">
      <c r="A80" s="48" t="s">
        <v>236</v>
      </c>
      <c r="B80" s="49">
        <v>6.4835831753203808</v>
      </c>
    </row>
    <row r="81" spans="1:2" ht="15.75" thickBot="1" x14ac:dyDescent="0.3">
      <c r="A81" s="48" t="s">
        <v>237</v>
      </c>
      <c r="B81" s="50">
        <v>143.2372</v>
      </c>
    </row>
    <row r="82" spans="1:2" ht="15.75" thickBot="1" x14ac:dyDescent="0.3">
      <c r="A82" s="44" t="s">
        <v>99</v>
      </c>
      <c r="B82" s="45"/>
    </row>
    <row r="83" spans="1:2" x14ac:dyDescent="0.25">
      <c r="A83" s="46" t="s">
        <v>235</v>
      </c>
      <c r="B83" s="47">
        <v>97</v>
      </c>
    </row>
    <row r="84" spans="1:2" x14ac:dyDescent="0.25">
      <c r="A84" s="48" t="s">
        <v>236</v>
      </c>
      <c r="B84" s="49">
        <v>10.149476624445377</v>
      </c>
    </row>
    <row r="85" spans="1:2" ht="15.75" thickBot="1" x14ac:dyDescent="0.3">
      <c r="A85" s="48" t="s">
        <v>237</v>
      </c>
      <c r="B85" s="50">
        <v>189.41278350515469</v>
      </c>
    </row>
    <row r="86" spans="1:2" ht="15.75" thickBot="1" x14ac:dyDescent="0.3">
      <c r="A86" s="44" t="s">
        <v>58</v>
      </c>
      <c r="B86" s="45"/>
    </row>
    <row r="87" spans="1:2" x14ac:dyDescent="0.25">
      <c r="A87" s="46" t="s">
        <v>235</v>
      </c>
      <c r="B87" s="47">
        <v>96</v>
      </c>
    </row>
    <row r="88" spans="1:2" x14ac:dyDescent="0.25">
      <c r="A88" s="48" t="s">
        <v>236</v>
      </c>
      <c r="B88" s="49">
        <v>8.0871636516241221</v>
      </c>
    </row>
    <row r="89" spans="1:2" ht="15.75" thickBot="1" x14ac:dyDescent="0.3">
      <c r="A89" s="48" t="s">
        <v>237</v>
      </c>
      <c r="B89" s="50">
        <v>200.30927083333344</v>
      </c>
    </row>
    <row r="90" spans="1:2" ht="15.75" thickBot="1" x14ac:dyDescent="0.3">
      <c r="A90" s="44" t="s">
        <v>179</v>
      </c>
      <c r="B90" s="45"/>
    </row>
    <row r="91" spans="1:2" x14ac:dyDescent="0.25">
      <c r="A91" s="46" t="s">
        <v>235</v>
      </c>
      <c r="B91" s="47">
        <v>96</v>
      </c>
    </row>
    <row r="92" spans="1:2" x14ac:dyDescent="0.25">
      <c r="A92" s="48" t="s">
        <v>236</v>
      </c>
      <c r="B92" s="49">
        <v>7.4764770373788583</v>
      </c>
    </row>
    <row r="93" spans="1:2" ht="15.75" thickBot="1" x14ac:dyDescent="0.3">
      <c r="A93" s="48" t="s">
        <v>237</v>
      </c>
      <c r="B93" s="50">
        <v>132.7315625</v>
      </c>
    </row>
    <row r="94" spans="1:2" ht="15.75" thickBot="1" x14ac:dyDescent="0.3">
      <c r="A94" s="44" t="s">
        <v>119</v>
      </c>
      <c r="B94" s="45"/>
    </row>
    <row r="95" spans="1:2" x14ac:dyDescent="0.25">
      <c r="A95" s="46" t="s">
        <v>235</v>
      </c>
      <c r="B95" s="47">
        <v>94</v>
      </c>
    </row>
    <row r="96" spans="1:2" x14ac:dyDescent="0.25">
      <c r="A96" s="48" t="s">
        <v>236</v>
      </c>
      <c r="B96" s="49">
        <v>9.4194978632478552</v>
      </c>
    </row>
    <row r="97" spans="1:2" ht="15.75" thickBot="1" x14ac:dyDescent="0.3">
      <c r="A97" s="48" t="s">
        <v>237</v>
      </c>
      <c r="B97" s="50">
        <v>234.99574468085109</v>
      </c>
    </row>
    <row r="98" spans="1:2" ht="15.75" thickBot="1" x14ac:dyDescent="0.3">
      <c r="A98" s="44" t="s">
        <v>120</v>
      </c>
      <c r="B98" s="45"/>
    </row>
    <row r="99" spans="1:2" x14ac:dyDescent="0.25">
      <c r="A99" s="46" t="s">
        <v>235</v>
      </c>
      <c r="B99" s="47">
        <v>90</v>
      </c>
    </row>
    <row r="100" spans="1:2" x14ac:dyDescent="0.25">
      <c r="A100" s="48" t="s">
        <v>236</v>
      </c>
      <c r="B100" s="49">
        <v>5.204148556985273</v>
      </c>
    </row>
    <row r="101" spans="1:2" ht="15.75" thickBot="1" x14ac:dyDescent="0.3">
      <c r="A101" s="48" t="s">
        <v>237</v>
      </c>
      <c r="B101" s="50">
        <v>484.52188888888867</v>
      </c>
    </row>
    <row r="102" spans="1:2" ht="15.75" thickBot="1" x14ac:dyDescent="0.3">
      <c r="A102" s="44" t="s">
        <v>111</v>
      </c>
      <c r="B102" s="45"/>
    </row>
    <row r="103" spans="1:2" x14ac:dyDescent="0.25">
      <c r="A103" s="46" t="s">
        <v>235</v>
      </c>
      <c r="B103" s="47">
        <v>77</v>
      </c>
    </row>
    <row r="104" spans="1:2" x14ac:dyDescent="0.25">
      <c r="A104" s="48" t="s">
        <v>236</v>
      </c>
      <c r="B104" s="49">
        <v>4.8778905209511318</v>
      </c>
    </row>
    <row r="105" spans="1:2" ht="15.75" thickBot="1" x14ac:dyDescent="0.3">
      <c r="A105" s="48" t="s">
        <v>237</v>
      </c>
      <c r="B105" s="50">
        <v>243.00207792207797</v>
      </c>
    </row>
    <row r="106" spans="1:2" ht="15.75" thickBot="1" x14ac:dyDescent="0.3">
      <c r="A106" s="44" t="s">
        <v>22</v>
      </c>
      <c r="B106" s="45"/>
    </row>
    <row r="107" spans="1:2" x14ac:dyDescent="0.25">
      <c r="A107" s="46" t="s">
        <v>235</v>
      </c>
      <c r="B107" s="47">
        <v>75</v>
      </c>
    </row>
    <row r="108" spans="1:2" x14ac:dyDescent="0.25">
      <c r="A108" s="48" t="s">
        <v>236</v>
      </c>
      <c r="B108" s="49">
        <v>6.3132847047253682</v>
      </c>
    </row>
    <row r="109" spans="1:2" ht="15.75" thickBot="1" x14ac:dyDescent="0.3">
      <c r="A109" s="48" t="s">
        <v>237</v>
      </c>
      <c r="B109" s="50">
        <v>194.69106666666664</v>
      </c>
    </row>
    <row r="110" spans="1:2" ht="15.75" thickBot="1" x14ac:dyDescent="0.3">
      <c r="A110" s="44" t="s">
        <v>129</v>
      </c>
      <c r="B110" s="45"/>
    </row>
    <row r="111" spans="1:2" x14ac:dyDescent="0.25">
      <c r="A111" s="46" t="s">
        <v>235</v>
      </c>
      <c r="B111" s="47">
        <v>74</v>
      </c>
    </row>
    <row r="112" spans="1:2" x14ac:dyDescent="0.25">
      <c r="A112" s="48" t="s">
        <v>236</v>
      </c>
      <c r="B112" s="49">
        <v>7.3560701107491511</v>
      </c>
    </row>
    <row r="113" spans="1:2" ht="15.75" thickBot="1" x14ac:dyDescent="0.3">
      <c r="A113" s="48" t="s">
        <v>237</v>
      </c>
      <c r="B113" s="50">
        <v>259.47364864864863</v>
      </c>
    </row>
    <row r="114" spans="1:2" ht="15.75" thickBot="1" x14ac:dyDescent="0.3">
      <c r="A114" s="44" t="s">
        <v>147</v>
      </c>
      <c r="B114" s="45"/>
    </row>
    <row r="115" spans="1:2" x14ac:dyDescent="0.25">
      <c r="A115" s="46" t="s">
        <v>235</v>
      </c>
      <c r="B115" s="47">
        <v>66</v>
      </c>
    </row>
    <row r="116" spans="1:2" x14ac:dyDescent="0.25">
      <c r="A116" s="48" t="s">
        <v>236</v>
      </c>
      <c r="B116" s="49">
        <v>7.4115536730465985</v>
      </c>
    </row>
    <row r="117" spans="1:2" ht="15.75" thickBot="1" x14ac:dyDescent="0.3">
      <c r="A117" s="48" t="s">
        <v>237</v>
      </c>
      <c r="B117" s="50">
        <v>82.059696969696986</v>
      </c>
    </row>
    <row r="118" spans="1:2" ht="15.75" thickBot="1" x14ac:dyDescent="0.3">
      <c r="A118" s="44" t="s">
        <v>64</v>
      </c>
      <c r="B118" s="45"/>
    </row>
    <row r="119" spans="1:2" x14ac:dyDescent="0.25">
      <c r="A119" s="46" t="s">
        <v>235</v>
      </c>
      <c r="B119" s="47">
        <v>54</v>
      </c>
    </row>
    <row r="120" spans="1:2" x14ac:dyDescent="0.25">
      <c r="A120" s="48" t="s">
        <v>236</v>
      </c>
      <c r="B120" s="49">
        <v>5.4090626230539192</v>
      </c>
    </row>
    <row r="121" spans="1:2" ht="15.75" thickBot="1" x14ac:dyDescent="0.3">
      <c r="A121" s="48" t="s">
        <v>237</v>
      </c>
      <c r="B121" s="50">
        <v>196.1087037037037</v>
      </c>
    </row>
    <row r="122" spans="1:2" ht="15.75" thickBot="1" x14ac:dyDescent="0.3">
      <c r="A122" s="44" t="s">
        <v>127</v>
      </c>
      <c r="B122" s="45"/>
    </row>
    <row r="123" spans="1:2" x14ac:dyDescent="0.25">
      <c r="A123" s="46" t="s">
        <v>235</v>
      </c>
      <c r="B123" s="47">
        <v>52</v>
      </c>
    </row>
    <row r="124" spans="1:2" x14ac:dyDescent="0.25">
      <c r="A124" s="48" t="s">
        <v>236</v>
      </c>
      <c r="B124" s="49">
        <v>9.1495686299674279</v>
      </c>
    </row>
    <row r="125" spans="1:2" ht="15.75" thickBot="1" x14ac:dyDescent="0.3">
      <c r="A125" s="48" t="s">
        <v>237</v>
      </c>
      <c r="B125" s="50">
        <v>113.88134615384614</v>
      </c>
    </row>
    <row r="126" spans="1:2" ht="15.75" thickBot="1" x14ac:dyDescent="0.3">
      <c r="A126" s="44" t="s">
        <v>24</v>
      </c>
      <c r="B126" s="45"/>
    </row>
    <row r="127" spans="1:2" x14ac:dyDescent="0.25">
      <c r="A127" s="46" t="s">
        <v>235</v>
      </c>
      <c r="B127" s="47">
        <v>51</v>
      </c>
    </row>
    <row r="128" spans="1:2" x14ac:dyDescent="0.25">
      <c r="A128" s="48" t="s">
        <v>236</v>
      </c>
      <c r="B128" s="49">
        <v>12.315032796322267</v>
      </c>
    </row>
    <row r="129" spans="1:2" ht="15.75" thickBot="1" x14ac:dyDescent="0.3">
      <c r="A129" s="48" t="s">
        <v>237</v>
      </c>
      <c r="B129" s="50">
        <v>120.9186274509804</v>
      </c>
    </row>
    <row r="130" spans="1:2" ht="15.75" thickBot="1" x14ac:dyDescent="0.3">
      <c r="A130" s="44" t="s">
        <v>53</v>
      </c>
      <c r="B130" s="45"/>
    </row>
    <row r="131" spans="1:2" x14ac:dyDescent="0.25">
      <c r="A131" s="46" t="s">
        <v>235</v>
      </c>
      <c r="B131" s="47">
        <v>47</v>
      </c>
    </row>
    <row r="132" spans="1:2" x14ac:dyDescent="0.25">
      <c r="A132" s="48" t="s">
        <v>236</v>
      </c>
      <c r="B132" s="49">
        <v>7.7392918272710558</v>
      </c>
    </row>
    <row r="133" spans="1:2" ht="15.75" thickBot="1" x14ac:dyDescent="0.3">
      <c r="A133" s="48" t="s">
        <v>237</v>
      </c>
      <c r="B133" s="50">
        <v>111.99936170212763</v>
      </c>
    </row>
    <row r="134" spans="1:2" ht="15.75" thickBot="1" x14ac:dyDescent="0.3">
      <c r="A134" s="44" t="s">
        <v>118</v>
      </c>
      <c r="B134" s="45"/>
    </row>
    <row r="135" spans="1:2" x14ac:dyDescent="0.25">
      <c r="A135" s="46" t="s">
        <v>235</v>
      </c>
      <c r="B135" s="47">
        <v>47</v>
      </c>
    </row>
    <row r="136" spans="1:2" x14ac:dyDescent="0.25">
      <c r="A136" s="48" t="s">
        <v>236</v>
      </c>
      <c r="B136" s="49">
        <v>7.2241769667834257</v>
      </c>
    </row>
    <row r="137" spans="1:2" ht="15.75" thickBot="1" x14ac:dyDescent="0.3">
      <c r="A137" s="48" t="s">
        <v>237</v>
      </c>
      <c r="B137" s="50">
        <v>132.59851063829782</v>
      </c>
    </row>
    <row r="138" spans="1:2" ht="15.75" thickBot="1" x14ac:dyDescent="0.3">
      <c r="A138" s="44" t="s">
        <v>121</v>
      </c>
      <c r="B138" s="45"/>
    </row>
    <row r="139" spans="1:2" x14ac:dyDescent="0.25">
      <c r="A139" s="46" t="s">
        <v>235</v>
      </c>
      <c r="B139" s="47">
        <v>45</v>
      </c>
    </row>
    <row r="140" spans="1:2" x14ac:dyDescent="0.25">
      <c r="A140" s="48" t="s">
        <v>236</v>
      </c>
      <c r="B140" s="49">
        <v>7.9843667546959889</v>
      </c>
    </row>
    <row r="141" spans="1:2" ht="15.75" thickBot="1" x14ac:dyDescent="0.3">
      <c r="A141" s="48" t="s">
        <v>237</v>
      </c>
      <c r="B141" s="50">
        <v>186.55400000000006</v>
      </c>
    </row>
    <row r="142" spans="1:2" ht="15.75" thickBot="1" x14ac:dyDescent="0.3">
      <c r="A142" s="44" t="s">
        <v>112</v>
      </c>
      <c r="B142" s="45"/>
    </row>
    <row r="143" spans="1:2" x14ac:dyDescent="0.25">
      <c r="A143" s="46" t="s">
        <v>235</v>
      </c>
      <c r="B143" s="47">
        <v>45</v>
      </c>
    </row>
    <row r="144" spans="1:2" x14ac:dyDescent="0.25">
      <c r="A144" s="48" t="s">
        <v>236</v>
      </c>
      <c r="B144" s="49">
        <v>6.2774859295362369</v>
      </c>
    </row>
    <row r="145" spans="1:2" ht="15.75" thickBot="1" x14ac:dyDescent="0.3">
      <c r="A145" s="48" t="s">
        <v>237</v>
      </c>
      <c r="B145" s="50">
        <v>150.55177777777783</v>
      </c>
    </row>
    <row r="146" spans="1:2" ht="15.75" thickBot="1" x14ac:dyDescent="0.3">
      <c r="A146" s="44" t="s">
        <v>50</v>
      </c>
      <c r="B146" s="45"/>
    </row>
    <row r="147" spans="1:2" x14ac:dyDescent="0.25">
      <c r="A147" s="46" t="s">
        <v>235</v>
      </c>
      <c r="B147" s="47">
        <v>43</v>
      </c>
    </row>
    <row r="148" spans="1:2" x14ac:dyDescent="0.25">
      <c r="A148" s="48" t="s">
        <v>236</v>
      </c>
      <c r="B148" s="49">
        <v>5.7617236559506368</v>
      </c>
    </row>
    <row r="149" spans="1:2" ht="15.75" thickBot="1" x14ac:dyDescent="0.3">
      <c r="A149" s="48" t="s">
        <v>237</v>
      </c>
      <c r="B149" s="50">
        <v>170.54069767441857</v>
      </c>
    </row>
    <row r="150" spans="1:2" ht="15.75" thickBot="1" x14ac:dyDescent="0.3">
      <c r="A150" s="44" t="s">
        <v>47</v>
      </c>
      <c r="B150" s="45"/>
    </row>
    <row r="151" spans="1:2" x14ac:dyDescent="0.25">
      <c r="A151" s="46" t="s">
        <v>235</v>
      </c>
      <c r="B151" s="47">
        <v>41</v>
      </c>
    </row>
    <row r="152" spans="1:2" x14ac:dyDescent="0.25">
      <c r="A152" s="48" t="s">
        <v>236</v>
      </c>
      <c r="B152" s="49">
        <v>8.7247793005947596</v>
      </c>
    </row>
    <row r="153" spans="1:2" ht="15.75" thickBot="1" x14ac:dyDescent="0.3">
      <c r="A153" s="48" t="s">
        <v>237</v>
      </c>
      <c r="B153" s="50">
        <v>129.21780487804881</v>
      </c>
    </row>
    <row r="154" spans="1:2" ht="15.75" thickBot="1" x14ac:dyDescent="0.3">
      <c r="A154" s="44" t="s">
        <v>117</v>
      </c>
      <c r="B154" s="45"/>
    </row>
    <row r="155" spans="1:2" x14ac:dyDescent="0.25">
      <c r="A155" s="46" t="s">
        <v>235</v>
      </c>
      <c r="B155" s="47">
        <v>40</v>
      </c>
    </row>
    <row r="156" spans="1:2" x14ac:dyDescent="0.25">
      <c r="A156" s="48" t="s">
        <v>236</v>
      </c>
      <c r="B156" s="49">
        <v>6.2540125254328318</v>
      </c>
    </row>
    <row r="157" spans="1:2" ht="15.75" thickBot="1" x14ac:dyDescent="0.3">
      <c r="A157" s="48" t="s">
        <v>237</v>
      </c>
      <c r="B157" s="50">
        <v>132.21100000000001</v>
      </c>
    </row>
    <row r="158" spans="1:2" ht="15.75" thickBot="1" x14ac:dyDescent="0.3">
      <c r="A158" s="44" t="s">
        <v>137</v>
      </c>
      <c r="B158" s="45"/>
    </row>
    <row r="159" spans="1:2" x14ac:dyDescent="0.25">
      <c r="A159" s="46" t="s">
        <v>235</v>
      </c>
      <c r="B159" s="47">
        <v>39</v>
      </c>
    </row>
    <row r="160" spans="1:2" x14ac:dyDescent="0.25">
      <c r="A160" s="48" t="s">
        <v>236</v>
      </c>
      <c r="B160" s="49">
        <v>6.9755251188225094</v>
      </c>
    </row>
    <row r="161" spans="1:2" ht="15.75" thickBot="1" x14ac:dyDescent="0.3">
      <c r="A161" s="48" t="s">
        <v>237</v>
      </c>
      <c r="B161" s="50">
        <v>150.51538461538462</v>
      </c>
    </row>
    <row r="162" spans="1:2" ht="15.75" thickBot="1" x14ac:dyDescent="0.3">
      <c r="A162" s="44" t="s">
        <v>82</v>
      </c>
      <c r="B162" s="45"/>
    </row>
    <row r="163" spans="1:2" x14ac:dyDescent="0.25">
      <c r="A163" s="46" t="s">
        <v>235</v>
      </c>
      <c r="B163" s="47">
        <v>38</v>
      </c>
    </row>
    <row r="164" spans="1:2" x14ac:dyDescent="0.25">
      <c r="A164" s="48" t="s">
        <v>236</v>
      </c>
      <c r="B164" s="49">
        <v>6.0869330600473388</v>
      </c>
    </row>
    <row r="165" spans="1:2" ht="15.75" thickBot="1" x14ac:dyDescent="0.3">
      <c r="A165" s="48" t="s">
        <v>237</v>
      </c>
      <c r="B165" s="50">
        <v>116.06631578947372</v>
      </c>
    </row>
    <row r="166" spans="1:2" ht="15.75" thickBot="1" x14ac:dyDescent="0.3">
      <c r="A166" s="44" t="s">
        <v>136</v>
      </c>
      <c r="B166" s="45"/>
    </row>
    <row r="167" spans="1:2" x14ac:dyDescent="0.25">
      <c r="A167" s="46" t="s">
        <v>235</v>
      </c>
      <c r="B167" s="47">
        <v>36</v>
      </c>
    </row>
    <row r="168" spans="1:2" x14ac:dyDescent="0.25">
      <c r="A168" s="48" t="s">
        <v>236</v>
      </c>
      <c r="B168" s="49">
        <v>9.9352002612297472</v>
      </c>
    </row>
    <row r="169" spans="1:2" ht="15.75" thickBot="1" x14ac:dyDescent="0.3">
      <c r="A169" s="48" t="s">
        <v>237</v>
      </c>
      <c r="B169" s="50">
        <v>124.19888888888886</v>
      </c>
    </row>
    <row r="170" spans="1:2" ht="15.75" thickBot="1" x14ac:dyDescent="0.3">
      <c r="A170" s="44" t="s">
        <v>70</v>
      </c>
      <c r="B170" s="45"/>
    </row>
    <row r="171" spans="1:2" x14ac:dyDescent="0.25">
      <c r="A171" s="46" t="s">
        <v>235</v>
      </c>
      <c r="B171" s="47">
        <v>33</v>
      </c>
    </row>
    <row r="172" spans="1:2" x14ac:dyDescent="0.25">
      <c r="A172" s="48" t="s">
        <v>236</v>
      </c>
      <c r="B172" s="49">
        <v>7.4258327093727523</v>
      </c>
    </row>
    <row r="173" spans="1:2" ht="15.75" thickBot="1" x14ac:dyDescent="0.3">
      <c r="A173" s="48" t="s">
        <v>237</v>
      </c>
      <c r="B173" s="50">
        <v>122.62818181818183</v>
      </c>
    </row>
    <row r="174" spans="1:2" ht="15.75" thickBot="1" x14ac:dyDescent="0.3">
      <c r="A174" s="44" t="s">
        <v>124</v>
      </c>
      <c r="B174" s="45"/>
    </row>
    <row r="175" spans="1:2" x14ac:dyDescent="0.25">
      <c r="A175" s="46" t="s">
        <v>235</v>
      </c>
      <c r="B175" s="47">
        <v>33</v>
      </c>
    </row>
    <row r="176" spans="1:2" x14ac:dyDescent="0.25">
      <c r="A176" s="48" t="s">
        <v>236</v>
      </c>
      <c r="B176" s="49">
        <v>8.2441885516082447</v>
      </c>
    </row>
    <row r="177" spans="1:2" ht="15.75" thickBot="1" x14ac:dyDescent="0.3">
      <c r="A177" s="48" t="s">
        <v>237</v>
      </c>
      <c r="B177" s="50">
        <v>140.65757575757576</v>
      </c>
    </row>
    <row r="178" spans="1:2" ht="15.75" thickBot="1" x14ac:dyDescent="0.3">
      <c r="A178" s="44" t="s">
        <v>135</v>
      </c>
      <c r="B178" s="45"/>
    </row>
    <row r="179" spans="1:2" x14ac:dyDescent="0.25">
      <c r="A179" s="46" t="s">
        <v>235</v>
      </c>
      <c r="B179" s="47">
        <v>32</v>
      </c>
    </row>
    <row r="180" spans="1:2" x14ac:dyDescent="0.25">
      <c r="A180" s="48" t="s">
        <v>236</v>
      </c>
      <c r="B180" s="49">
        <v>7.6331686830719097</v>
      </c>
    </row>
    <row r="181" spans="1:2" ht="15.75" thickBot="1" x14ac:dyDescent="0.3">
      <c r="A181" s="48" t="s">
        <v>237</v>
      </c>
      <c r="B181" s="50">
        <v>83.636875000000003</v>
      </c>
    </row>
    <row r="182" spans="1:2" ht="15.75" thickBot="1" x14ac:dyDescent="0.3">
      <c r="A182" s="44" t="s">
        <v>37</v>
      </c>
      <c r="B182" s="45"/>
    </row>
    <row r="183" spans="1:2" x14ac:dyDescent="0.25">
      <c r="A183" s="46" t="s">
        <v>235</v>
      </c>
      <c r="B183" s="47">
        <v>28</v>
      </c>
    </row>
    <row r="184" spans="1:2" x14ac:dyDescent="0.25">
      <c r="A184" s="48" t="s">
        <v>236</v>
      </c>
      <c r="B184" s="49">
        <v>5.7451983442286956</v>
      </c>
    </row>
    <row r="185" spans="1:2" ht="15.75" thickBot="1" x14ac:dyDescent="0.3">
      <c r="A185" s="48" t="s">
        <v>237</v>
      </c>
      <c r="B185" s="50">
        <v>176.35285714285718</v>
      </c>
    </row>
    <row r="186" spans="1:2" ht="15.75" thickBot="1" x14ac:dyDescent="0.3">
      <c r="A186" s="44" t="s">
        <v>77</v>
      </c>
      <c r="B186" s="45"/>
    </row>
    <row r="187" spans="1:2" x14ac:dyDescent="0.25">
      <c r="A187" s="46" t="s">
        <v>235</v>
      </c>
      <c r="B187" s="47">
        <v>27</v>
      </c>
    </row>
    <row r="188" spans="1:2" x14ac:dyDescent="0.25">
      <c r="A188" s="48" t="s">
        <v>236</v>
      </c>
      <c r="B188" s="49">
        <v>6.1881795521688527</v>
      </c>
    </row>
    <row r="189" spans="1:2" ht="15.75" thickBot="1" x14ac:dyDescent="0.3">
      <c r="A189" s="48" t="s">
        <v>237</v>
      </c>
      <c r="B189" s="50">
        <v>158.83962962962963</v>
      </c>
    </row>
    <row r="190" spans="1:2" ht="15.75" thickBot="1" x14ac:dyDescent="0.3">
      <c r="A190" s="44" t="s">
        <v>114</v>
      </c>
      <c r="B190" s="45"/>
    </row>
    <row r="191" spans="1:2" x14ac:dyDescent="0.25">
      <c r="A191" s="46" t="s">
        <v>235</v>
      </c>
      <c r="B191" s="47">
        <v>27</v>
      </c>
    </row>
    <row r="192" spans="1:2" x14ac:dyDescent="0.25">
      <c r="A192" s="48" t="s">
        <v>236</v>
      </c>
      <c r="B192" s="49">
        <v>6.2537686189919111</v>
      </c>
    </row>
    <row r="193" spans="1:2" ht="15.75" thickBot="1" x14ac:dyDescent="0.3">
      <c r="A193" s="48" t="s">
        <v>237</v>
      </c>
      <c r="B193" s="50">
        <v>326.404074074074</v>
      </c>
    </row>
    <row r="194" spans="1:2" ht="15.75" thickBot="1" x14ac:dyDescent="0.3">
      <c r="A194" s="44" t="s">
        <v>131</v>
      </c>
      <c r="B194" s="45"/>
    </row>
    <row r="195" spans="1:2" x14ac:dyDescent="0.25">
      <c r="A195" s="46" t="s">
        <v>235</v>
      </c>
      <c r="B195" s="47">
        <v>26</v>
      </c>
    </row>
    <row r="196" spans="1:2" x14ac:dyDescent="0.25">
      <c r="A196" s="48" t="s">
        <v>236</v>
      </c>
      <c r="B196" s="49">
        <v>7.7852984416348123</v>
      </c>
    </row>
    <row r="197" spans="1:2" ht="15.75" thickBot="1" x14ac:dyDescent="0.3">
      <c r="A197" s="48" t="s">
        <v>237</v>
      </c>
      <c r="B197" s="50">
        <v>124.26730769230768</v>
      </c>
    </row>
    <row r="198" spans="1:2" ht="15.75" thickBot="1" x14ac:dyDescent="0.3">
      <c r="A198" s="44" t="s">
        <v>71</v>
      </c>
      <c r="B198" s="45"/>
    </row>
    <row r="199" spans="1:2" x14ac:dyDescent="0.25">
      <c r="A199" s="46" t="s">
        <v>235</v>
      </c>
      <c r="B199" s="47">
        <v>25</v>
      </c>
    </row>
    <row r="200" spans="1:2" x14ac:dyDescent="0.25">
      <c r="A200" s="48" t="s">
        <v>236</v>
      </c>
      <c r="B200" s="49">
        <v>5.9676127435929862</v>
      </c>
    </row>
    <row r="201" spans="1:2" ht="15.75" thickBot="1" x14ac:dyDescent="0.3">
      <c r="A201" s="48" t="s">
        <v>237</v>
      </c>
      <c r="B201" s="50">
        <v>88.590399999999988</v>
      </c>
    </row>
    <row r="202" spans="1:2" ht="15.75" thickBot="1" x14ac:dyDescent="0.3">
      <c r="A202" s="44" t="s">
        <v>72</v>
      </c>
      <c r="B202" s="45"/>
    </row>
    <row r="203" spans="1:2" x14ac:dyDescent="0.25">
      <c r="A203" s="46" t="s">
        <v>235</v>
      </c>
      <c r="B203" s="47">
        <v>25</v>
      </c>
    </row>
    <row r="204" spans="1:2" x14ac:dyDescent="0.25">
      <c r="A204" s="48" t="s">
        <v>236</v>
      </c>
      <c r="B204" s="49">
        <v>7.1488189953151879</v>
      </c>
    </row>
    <row r="205" spans="1:2" ht="15.75" thickBot="1" x14ac:dyDescent="0.3">
      <c r="A205" s="48" t="s">
        <v>237</v>
      </c>
      <c r="B205" s="50">
        <v>261.18439999999998</v>
      </c>
    </row>
    <row r="206" spans="1:2" ht="15.75" thickBot="1" x14ac:dyDescent="0.3">
      <c r="A206" s="44" t="s">
        <v>148</v>
      </c>
      <c r="B206" s="45"/>
    </row>
    <row r="207" spans="1:2" x14ac:dyDescent="0.25">
      <c r="A207" s="46" t="s">
        <v>235</v>
      </c>
      <c r="B207" s="47">
        <v>24</v>
      </c>
    </row>
    <row r="208" spans="1:2" x14ac:dyDescent="0.25">
      <c r="A208" s="48" t="s">
        <v>236</v>
      </c>
      <c r="B208" s="49">
        <v>5.2957708165086919</v>
      </c>
    </row>
    <row r="209" spans="1:2" ht="15.75" thickBot="1" x14ac:dyDescent="0.3">
      <c r="A209" s="48" t="s">
        <v>237</v>
      </c>
      <c r="B209" s="50">
        <v>147.04375000000002</v>
      </c>
    </row>
    <row r="210" spans="1:2" ht="15.75" thickBot="1" x14ac:dyDescent="0.3">
      <c r="A210" s="44" t="s">
        <v>33</v>
      </c>
      <c r="B210" s="45"/>
    </row>
    <row r="211" spans="1:2" x14ac:dyDescent="0.25">
      <c r="A211" s="46" t="s">
        <v>235</v>
      </c>
      <c r="B211" s="47">
        <v>24</v>
      </c>
    </row>
    <row r="212" spans="1:2" x14ac:dyDescent="0.25">
      <c r="A212" s="48" t="s">
        <v>236</v>
      </c>
      <c r="B212" s="49">
        <v>4.4046099285247315</v>
      </c>
    </row>
    <row r="213" spans="1:2" ht="15.75" thickBot="1" x14ac:dyDescent="0.3">
      <c r="A213" s="48" t="s">
        <v>237</v>
      </c>
      <c r="B213" s="50">
        <v>267.05041666666671</v>
      </c>
    </row>
    <row r="214" spans="1:2" ht="15.75" thickBot="1" x14ac:dyDescent="0.3">
      <c r="A214" s="44" t="s">
        <v>89</v>
      </c>
      <c r="B214" s="45"/>
    </row>
    <row r="215" spans="1:2" x14ac:dyDescent="0.25">
      <c r="A215" s="46" t="s">
        <v>235</v>
      </c>
      <c r="B215" s="47">
        <v>24</v>
      </c>
    </row>
    <row r="216" spans="1:2" x14ac:dyDescent="0.25">
      <c r="A216" s="48" t="s">
        <v>236</v>
      </c>
      <c r="B216" s="49">
        <v>10.23446637049282</v>
      </c>
    </row>
    <row r="217" spans="1:2" ht="15.75" thickBot="1" x14ac:dyDescent="0.3">
      <c r="A217" s="48" t="s">
        <v>237</v>
      </c>
      <c r="B217" s="50">
        <v>40.329166666666673</v>
      </c>
    </row>
    <row r="218" spans="1:2" ht="15.75" thickBot="1" x14ac:dyDescent="0.3">
      <c r="A218" s="44" t="s">
        <v>73</v>
      </c>
      <c r="B218" s="45"/>
    </row>
    <row r="219" spans="1:2" x14ac:dyDescent="0.25">
      <c r="A219" s="46" t="s">
        <v>235</v>
      </c>
      <c r="B219" s="47">
        <v>23</v>
      </c>
    </row>
    <row r="220" spans="1:2" x14ac:dyDescent="0.25">
      <c r="A220" s="48" t="s">
        <v>236</v>
      </c>
      <c r="B220" s="49">
        <v>7.1745644395416743</v>
      </c>
    </row>
    <row r="221" spans="1:2" ht="15.75" thickBot="1" x14ac:dyDescent="0.3">
      <c r="A221" s="48" t="s">
        <v>237</v>
      </c>
      <c r="B221" s="50">
        <v>200.61608695652171</v>
      </c>
    </row>
    <row r="222" spans="1:2" ht="15.75" thickBot="1" x14ac:dyDescent="0.3">
      <c r="A222" s="44" t="s">
        <v>56</v>
      </c>
      <c r="B222" s="45"/>
    </row>
    <row r="223" spans="1:2" x14ac:dyDescent="0.25">
      <c r="A223" s="46" t="s">
        <v>235</v>
      </c>
      <c r="B223" s="47">
        <v>22</v>
      </c>
    </row>
    <row r="224" spans="1:2" x14ac:dyDescent="0.25">
      <c r="A224" s="48" t="s">
        <v>236</v>
      </c>
      <c r="B224" s="49">
        <v>7.9595227074011214</v>
      </c>
    </row>
    <row r="225" spans="1:2" ht="15.75" thickBot="1" x14ac:dyDescent="0.3">
      <c r="A225" s="48" t="s">
        <v>237</v>
      </c>
      <c r="B225" s="50">
        <v>132.56590909090912</v>
      </c>
    </row>
    <row r="226" spans="1:2" ht="15.75" thickBot="1" x14ac:dyDescent="0.3">
      <c r="A226" s="44" t="s">
        <v>55</v>
      </c>
      <c r="B226" s="45"/>
    </row>
    <row r="227" spans="1:2" x14ac:dyDescent="0.25">
      <c r="A227" s="46" t="s">
        <v>235</v>
      </c>
      <c r="B227" s="47">
        <v>22</v>
      </c>
    </row>
    <row r="228" spans="1:2" x14ac:dyDescent="0.25">
      <c r="A228" s="48" t="s">
        <v>236</v>
      </c>
      <c r="B228" s="49">
        <v>5.8712767328496573</v>
      </c>
    </row>
    <row r="229" spans="1:2" ht="15.75" thickBot="1" x14ac:dyDescent="0.3">
      <c r="A229" s="48" t="s">
        <v>237</v>
      </c>
      <c r="B229" s="50">
        <v>119.91545454545458</v>
      </c>
    </row>
    <row r="230" spans="1:2" ht="15.75" thickBot="1" x14ac:dyDescent="0.3">
      <c r="A230" s="44" t="s">
        <v>76</v>
      </c>
      <c r="B230" s="45"/>
    </row>
    <row r="231" spans="1:2" x14ac:dyDescent="0.25">
      <c r="A231" s="46" t="s">
        <v>235</v>
      </c>
      <c r="B231" s="47">
        <v>22</v>
      </c>
    </row>
    <row r="232" spans="1:2" x14ac:dyDescent="0.25">
      <c r="A232" s="48" t="s">
        <v>236</v>
      </c>
      <c r="B232" s="49">
        <v>8.3935704745382811</v>
      </c>
    </row>
    <row r="233" spans="1:2" ht="15.75" thickBot="1" x14ac:dyDescent="0.3">
      <c r="A233" s="48" t="s">
        <v>237</v>
      </c>
      <c r="B233" s="50">
        <v>118.4309090909091</v>
      </c>
    </row>
    <row r="234" spans="1:2" ht="15.75" thickBot="1" x14ac:dyDescent="0.3">
      <c r="A234" s="44" t="s">
        <v>113</v>
      </c>
      <c r="B234" s="45"/>
    </row>
    <row r="235" spans="1:2" x14ac:dyDescent="0.25">
      <c r="A235" s="46" t="s">
        <v>235</v>
      </c>
      <c r="B235" s="47">
        <v>21</v>
      </c>
    </row>
    <row r="236" spans="1:2" x14ac:dyDescent="0.25">
      <c r="A236" s="48" t="s">
        <v>236</v>
      </c>
      <c r="B236" s="49">
        <v>6.5185264255393118</v>
      </c>
    </row>
    <row r="237" spans="1:2" ht="15.75" thickBot="1" x14ac:dyDescent="0.3">
      <c r="A237" s="48" t="s">
        <v>237</v>
      </c>
      <c r="B237" s="50">
        <v>95.911904761904736</v>
      </c>
    </row>
    <row r="238" spans="1:2" ht="15.75" thickBot="1" x14ac:dyDescent="0.3">
      <c r="A238" s="44" t="s">
        <v>90</v>
      </c>
      <c r="B238" s="45"/>
    </row>
    <row r="239" spans="1:2" x14ac:dyDescent="0.25">
      <c r="A239" s="46" t="s">
        <v>235</v>
      </c>
      <c r="B239" s="47">
        <v>21</v>
      </c>
    </row>
    <row r="240" spans="1:2" x14ac:dyDescent="0.25">
      <c r="A240" s="48" t="s">
        <v>236</v>
      </c>
      <c r="B240" s="49">
        <v>7.0713910406895177</v>
      </c>
    </row>
    <row r="241" spans="1:2" ht="15.75" thickBot="1" x14ac:dyDescent="0.3">
      <c r="A241" s="48" t="s">
        <v>237</v>
      </c>
      <c r="B241" s="50">
        <v>98.785238095238086</v>
      </c>
    </row>
    <row r="242" spans="1:2" ht="15.75" thickBot="1" x14ac:dyDescent="0.3">
      <c r="A242" s="44" t="s">
        <v>68</v>
      </c>
      <c r="B242" s="45"/>
    </row>
    <row r="243" spans="1:2" x14ac:dyDescent="0.25">
      <c r="A243" s="46" t="s">
        <v>235</v>
      </c>
      <c r="B243" s="47">
        <v>20</v>
      </c>
    </row>
    <row r="244" spans="1:2" x14ac:dyDescent="0.25">
      <c r="A244" s="48" t="s">
        <v>236</v>
      </c>
      <c r="B244" s="49">
        <v>6.0866652173053746</v>
      </c>
    </row>
    <row r="245" spans="1:2" ht="15.75" thickBot="1" x14ac:dyDescent="0.3">
      <c r="A245" s="48" t="s">
        <v>237</v>
      </c>
      <c r="B245" s="50">
        <v>126.49249999999999</v>
      </c>
    </row>
    <row r="246" spans="1:2" ht="15.75" thickBot="1" x14ac:dyDescent="0.3">
      <c r="A246" s="44" t="s">
        <v>146</v>
      </c>
      <c r="B246" s="45"/>
    </row>
    <row r="247" spans="1:2" x14ac:dyDescent="0.25">
      <c r="A247" s="46" t="s">
        <v>235</v>
      </c>
      <c r="B247" s="47">
        <v>19</v>
      </c>
    </row>
    <row r="248" spans="1:2" x14ac:dyDescent="0.25">
      <c r="A248" s="48" t="s">
        <v>236</v>
      </c>
      <c r="B248" s="49">
        <v>6.8254189594797392</v>
      </c>
    </row>
    <row r="249" spans="1:2" ht="15.75" thickBot="1" x14ac:dyDescent="0.3">
      <c r="A249" s="48" t="s">
        <v>237</v>
      </c>
      <c r="B249" s="50">
        <v>168.33684210526317</v>
      </c>
    </row>
    <row r="250" spans="1:2" ht="15.75" thickBot="1" x14ac:dyDescent="0.3">
      <c r="A250" s="44" t="s">
        <v>143</v>
      </c>
      <c r="B250" s="45"/>
    </row>
    <row r="251" spans="1:2" x14ac:dyDescent="0.25">
      <c r="A251" s="46" t="s">
        <v>235</v>
      </c>
      <c r="B251" s="47">
        <v>19</v>
      </c>
    </row>
    <row r="252" spans="1:2" x14ac:dyDescent="0.25">
      <c r="A252" s="48" t="s">
        <v>236</v>
      </c>
      <c r="B252" s="49">
        <v>5.4585264057313747</v>
      </c>
    </row>
    <row r="253" spans="1:2" ht="15.75" thickBot="1" x14ac:dyDescent="0.3">
      <c r="A253" s="48" t="s">
        <v>237</v>
      </c>
      <c r="B253" s="50">
        <v>256.24421052631578</v>
      </c>
    </row>
    <row r="254" spans="1:2" ht="15.75" thickBot="1" x14ac:dyDescent="0.3">
      <c r="A254" s="44" t="s">
        <v>138</v>
      </c>
      <c r="B254" s="45"/>
    </row>
    <row r="255" spans="1:2" x14ac:dyDescent="0.25">
      <c r="A255" s="46" t="s">
        <v>235</v>
      </c>
      <c r="B255" s="47">
        <v>19</v>
      </c>
    </row>
    <row r="256" spans="1:2" x14ac:dyDescent="0.25">
      <c r="A256" s="48" t="s">
        <v>236</v>
      </c>
      <c r="B256" s="49">
        <v>4.6581812673418046</v>
      </c>
    </row>
    <row r="257" spans="1:2" ht="15.75" thickBot="1" x14ac:dyDescent="0.3">
      <c r="A257" s="48" t="s">
        <v>237</v>
      </c>
      <c r="B257" s="50">
        <v>142.45315789473682</v>
      </c>
    </row>
    <row r="258" spans="1:2" ht="15.75" thickBot="1" x14ac:dyDescent="0.3">
      <c r="A258" s="44" t="s">
        <v>169</v>
      </c>
      <c r="B258" s="45"/>
    </row>
    <row r="259" spans="1:2" x14ac:dyDescent="0.25">
      <c r="A259" s="46" t="s">
        <v>235</v>
      </c>
      <c r="B259" s="47">
        <v>19</v>
      </c>
    </row>
    <row r="260" spans="1:2" x14ac:dyDescent="0.25">
      <c r="A260" s="48" t="s">
        <v>236</v>
      </c>
      <c r="B260" s="49">
        <v>8.5513183800393762</v>
      </c>
    </row>
    <row r="261" spans="1:2" ht="15.75" thickBot="1" x14ac:dyDescent="0.3">
      <c r="A261" s="48" t="s">
        <v>237</v>
      </c>
      <c r="B261" s="50">
        <v>114.41473684210527</v>
      </c>
    </row>
    <row r="262" spans="1:2" ht="15.75" thickBot="1" x14ac:dyDescent="0.3">
      <c r="A262" s="44" t="s">
        <v>84</v>
      </c>
      <c r="B262" s="45"/>
    </row>
    <row r="263" spans="1:2" x14ac:dyDescent="0.25">
      <c r="A263" s="46" t="s">
        <v>235</v>
      </c>
      <c r="B263" s="47">
        <v>17</v>
      </c>
    </row>
    <row r="264" spans="1:2" x14ac:dyDescent="0.25">
      <c r="A264" s="48" t="s">
        <v>236</v>
      </c>
      <c r="B264" s="49">
        <v>7.3953593302568281</v>
      </c>
    </row>
    <row r="265" spans="1:2" ht="15.75" thickBot="1" x14ac:dyDescent="0.3">
      <c r="A265" s="48" t="s">
        <v>237</v>
      </c>
      <c r="B265" s="50">
        <v>263.34941176470585</v>
      </c>
    </row>
    <row r="266" spans="1:2" ht="15.75" thickBot="1" x14ac:dyDescent="0.3">
      <c r="A266" s="44" t="s">
        <v>28</v>
      </c>
      <c r="B266" s="45"/>
    </row>
    <row r="267" spans="1:2" x14ac:dyDescent="0.25">
      <c r="A267" s="46" t="s">
        <v>235</v>
      </c>
      <c r="B267" s="47">
        <v>17</v>
      </c>
    </row>
    <row r="268" spans="1:2" x14ac:dyDescent="0.25">
      <c r="A268" s="48" t="s">
        <v>236</v>
      </c>
      <c r="B268" s="49">
        <v>8.8959324929825492</v>
      </c>
    </row>
    <row r="269" spans="1:2" ht="15.75" thickBot="1" x14ac:dyDescent="0.3">
      <c r="A269" s="48" t="s">
        <v>237</v>
      </c>
      <c r="B269" s="50">
        <v>168.6970588235294</v>
      </c>
    </row>
    <row r="270" spans="1:2" ht="15.75" thickBot="1" x14ac:dyDescent="0.3">
      <c r="A270" s="44" t="s">
        <v>171</v>
      </c>
      <c r="B270" s="45"/>
    </row>
    <row r="271" spans="1:2" x14ac:dyDescent="0.25">
      <c r="A271" s="46" t="s">
        <v>235</v>
      </c>
      <c r="B271" s="47">
        <v>16</v>
      </c>
    </row>
    <row r="272" spans="1:2" x14ac:dyDescent="0.25">
      <c r="A272" s="48" t="s">
        <v>236</v>
      </c>
      <c r="B272" s="49">
        <v>7.7837324178603309</v>
      </c>
    </row>
    <row r="273" spans="1:2" ht="15.75" thickBot="1" x14ac:dyDescent="0.3">
      <c r="A273" s="48" t="s">
        <v>237</v>
      </c>
      <c r="B273" s="50">
        <v>290.37812500000007</v>
      </c>
    </row>
    <row r="274" spans="1:2" ht="15.75" thickBot="1" x14ac:dyDescent="0.3">
      <c r="A274" s="44" t="s">
        <v>97</v>
      </c>
      <c r="B274" s="45"/>
    </row>
    <row r="275" spans="1:2" x14ac:dyDescent="0.25">
      <c r="A275" s="46" t="s">
        <v>235</v>
      </c>
      <c r="B275" s="47">
        <v>16</v>
      </c>
    </row>
    <row r="276" spans="1:2" x14ac:dyDescent="0.25">
      <c r="A276" s="48" t="s">
        <v>236</v>
      </c>
      <c r="B276" s="49">
        <v>6.7718567860116572</v>
      </c>
    </row>
    <row r="277" spans="1:2" ht="15.75" thickBot="1" x14ac:dyDescent="0.3">
      <c r="A277" s="48" t="s">
        <v>237</v>
      </c>
      <c r="B277" s="50">
        <v>125.354375</v>
      </c>
    </row>
    <row r="278" spans="1:2" ht="15.75" thickBot="1" x14ac:dyDescent="0.3">
      <c r="A278" s="44" t="s">
        <v>175</v>
      </c>
      <c r="B278" s="45"/>
    </row>
    <row r="279" spans="1:2" x14ac:dyDescent="0.25">
      <c r="A279" s="46" t="s">
        <v>235</v>
      </c>
      <c r="B279" s="47">
        <v>15</v>
      </c>
    </row>
    <row r="280" spans="1:2" x14ac:dyDescent="0.25">
      <c r="A280" s="48" t="s">
        <v>236</v>
      </c>
      <c r="B280" s="49">
        <v>11.260827733429547</v>
      </c>
    </row>
    <row r="281" spans="1:2" ht="15.75" thickBot="1" x14ac:dyDescent="0.3">
      <c r="A281" s="48" t="s">
        <v>237</v>
      </c>
      <c r="B281" s="50">
        <v>133.03799999999998</v>
      </c>
    </row>
    <row r="282" spans="1:2" ht="15.75" thickBot="1" x14ac:dyDescent="0.3">
      <c r="A282" s="44" t="s">
        <v>25</v>
      </c>
      <c r="B282" s="45"/>
    </row>
    <row r="283" spans="1:2" x14ac:dyDescent="0.25">
      <c r="A283" s="46" t="s">
        <v>235</v>
      </c>
      <c r="B283" s="47">
        <v>14</v>
      </c>
    </row>
    <row r="284" spans="1:2" x14ac:dyDescent="0.25">
      <c r="A284" s="48" t="s">
        <v>236</v>
      </c>
      <c r="B284" s="49">
        <v>9.3982634932956053</v>
      </c>
    </row>
    <row r="285" spans="1:2" ht="15.75" thickBot="1" x14ac:dyDescent="0.3">
      <c r="A285" s="48" t="s">
        <v>237</v>
      </c>
      <c r="B285" s="50">
        <v>114.10428571428572</v>
      </c>
    </row>
    <row r="286" spans="1:2" ht="15.75" thickBot="1" x14ac:dyDescent="0.3">
      <c r="A286" s="44" t="s">
        <v>52</v>
      </c>
      <c r="B286" s="45"/>
    </row>
    <row r="287" spans="1:2" x14ac:dyDescent="0.25">
      <c r="A287" s="46" t="s">
        <v>235</v>
      </c>
      <c r="B287" s="47">
        <v>14</v>
      </c>
    </row>
    <row r="288" spans="1:2" x14ac:dyDescent="0.25">
      <c r="A288" s="48" t="s">
        <v>236</v>
      </c>
      <c r="B288" s="49">
        <v>5.9170891197014477</v>
      </c>
    </row>
    <row r="289" spans="1:2" ht="15.75" thickBot="1" x14ac:dyDescent="0.3">
      <c r="A289" s="48" t="s">
        <v>237</v>
      </c>
      <c r="B289" s="50">
        <v>129.7692857142857</v>
      </c>
    </row>
    <row r="290" spans="1:2" ht="15.75" thickBot="1" x14ac:dyDescent="0.3">
      <c r="A290" s="44" t="s">
        <v>51</v>
      </c>
      <c r="B290" s="45"/>
    </row>
    <row r="291" spans="1:2" x14ac:dyDescent="0.25">
      <c r="A291" s="46" t="s">
        <v>235</v>
      </c>
      <c r="B291" s="47">
        <v>13</v>
      </c>
    </row>
    <row r="292" spans="1:2" x14ac:dyDescent="0.25">
      <c r="A292" s="48" t="s">
        <v>236</v>
      </c>
      <c r="B292" s="49">
        <v>5.6433128878887961</v>
      </c>
    </row>
    <row r="293" spans="1:2" ht="15.75" thickBot="1" x14ac:dyDescent="0.3">
      <c r="A293" s="48" t="s">
        <v>237</v>
      </c>
      <c r="B293" s="50">
        <v>105.97307692307693</v>
      </c>
    </row>
    <row r="294" spans="1:2" ht="15.75" thickBot="1" x14ac:dyDescent="0.3">
      <c r="A294" s="44" t="s">
        <v>23</v>
      </c>
      <c r="B294" s="45"/>
    </row>
    <row r="295" spans="1:2" x14ac:dyDescent="0.25">
      <c r="A295" s="46" t="s">
        <v>235</v>
      </c>
      <c r="B295" s="47">
        <v>13</v>
      </c>
    </row>
    <row r="296" spans="1:2" x14ac:dyDescent="0.25">
      <c r="A296" s="48" t="s">
        <v>236</v>
      </c>
      <c r="B296" s="49">
        <v>9.0334490922139103</v>
      </c>
    </row>
    <row r="297" spans="1:2" ht="15.75" thickBot="1" x14ac:dyDescent="0.3">
      <c r="A297" s="48" t="s">
        <v>237</v>
      </c>
      <c r="B297" s="50">
        <v>93.253076923076904</v>
      </c>
    </row>
    <row r="298" spans="1:2" ht="15.75" thickBot="1" x14ac:dyDescent="0.3">
      <c r="A298" s="44" t="s">
        <v>83</v>
      </c>
      <c r="B298" s="45"/>
    </row>
    <row r="299" spans="1:2" x14ac:dyDescent="0.25">
      <c r="A299" s="46" t="s">
        <v>235</v>
      </c>
      <c r="B299" s="47">
        <v>12</v>
      </c>
    </row>
    <row r="300" spans="1:2" x14ac:dyDescent="0.25">
      <c r="A300" s="48" t="s">
        <v>236</v>
      </c>
      <c r="B300" s="49">
        <v>6.8234807696950677</v>
      </c>
    </row>
    <row r="301" spans="1:2" ht="15.75" thickBot="1" x14ac:dyDescent="0.3">
      <c r="A301" s="48" t="s">
        <v>237</v>
      </c>
      <c r="B301" s="50">
        <v>276.12666666666667</v>
      </c>
    </row>
    <row r="302" spans="1:2" ht="15.75" thickBot="1" x14ac:dyDescent="0.3">
      <c r="A302" s="44" t="s">
        <v>126</v>
      </c>
      <c r="B302" s="45"/>
    </row>
    <row r="303" spans="1:2" x14ac:dyDescent="0.25">
      <c r="A303" s="46" t="s">
        <v>235</v>
      </c>
      <c r="B303" s="47">
        <v>12</v>
      </c>
    </row>
    <row r="304" spans="1:2" x14ac:dyDescent="0.25">
      <c r="A304" s="48" t="s">
        <v>236</v>
      </c>
      <c r="B304" s="49">
        <v>3.4548201674119072</v>
      </c>
    </row>
    <row r="305" spans="1:2" ht="15.75" thickBot="1" x14ac:dyDescent="0.3">
      <c r="A305" s="48" t="s">
        <v>237</v>
      </c>
      <c r="B305" s="50">
        <v>265.01500000000004</v>
      </c>
    </row>
    <row r="306" spans="1:2" ht="15.75" thickBot="1" x14ac:dyDescent="0.3">
      <c r="A306" s="44" t="s">
        <v>130</v>
      </c>
      <c r="B306" s="45"/>
    </row>
    <row r="307" spans="1:2" x14ac:dyDescent="0.25">
      <c r="A307" s="46" t="s">
        <v>235</v>
      </c>
      <c r="B307" s="47">
        <v>11</v>
      </c>
    </row>
    <row r="308" spans="1:2" x14ac:dyDescent="0.25">
      <c r="A308" s="48" t="s">
        <v>236</v>
      </c>
      <c r="B308" s="49">
        <v>10.213004717471662</v>
      </c>
    </row>
    <row r="309" spans="1:2" ht="15.75" thickBot="1" x14ac:dyDescent="0.3">
      <c r="A309" s="48" t="s">
        <v>237</v>
      </c>
      <c r="B309" s="50">
        <v>96.160909090909087</v>
      </c>
    </row>
    <row r="310" spans="1:2" ht="15.75" thickBot="1" x14ac:dyDescent="0.3">
      <c r="A310" s="44" t="s">
        <v>176</v>
      </c>
      <c r="B310" s="45"/>
    </row>
    <row r="311" spans="1:2" x14ac:dyDescent="0.25">
      <c r="A311" s="46" t="s">
        <v>235</v>
      </c>
      <c r="B311" s="47">
        <v>10</v>
      </c>
    </row>
    <row r="312" spans="1:2" x14ac:dyDescent="0.25">
      <c r="A312" s="48" t="s">
        <v>236</v>
      </c>
      <c r="B312" s="49">
        <v>12.088395904436862</v>
      </c>
    </row>
    <row r="313" spans="1:2" ht="15.75" thickBot="1" x14ac:dyDescent="0.3">
      <c r="A313" s="48" t="s">
        <v>237</v>
      </c>
      <c r="B313" s="50">
        <v>93.759999999999991</v>
      </c>
    </row>
    <row r="314" spans="1:2" ht="15.75" thickBot="1" x14ac:dyDescent="0.3">
      <c r="A314" s="44" t="s">
        <v>45</v>
      </c>
      <c r="B314" s="45"/>
    </row>
    <row r="315" spans="1:2" x14ac:dyDescent="0.25">
      <c r="A315" s="46" t="s">
        <v>235</v>
      </c>
      <c r="B315" s="47">
        <v>10</v>
      </c>
    </row>
    <row r="316" spans="1:2" x14ac:dyDescent="0.25">
      <c r="A316" s="48" t="s">
        <v>236</v>
      </c>
      <c r="B316" s="49">
        <v>7.0239667632013418</v>
      </c>
    </row>
    <row r="317" spans="1:2" ht="15.75" thickBot="1" x14ac:dyDescent="0.3">
      <c r="A317" s="48" t="s">
        <v>237</v>
      </c>
      <c r="B317" s="50">
        <v>73.894000000000005</v>
      </c>
    </row>
    <row r="318" spans="1:2" ht="15.75" thickBot="1" x14ac:dyDescent="0.3">
      <c r="A318" s="44" t="s">
        <v>32</v>
      </c>
      <c r="B318" s="45"/>
    </row>
    <row r="319" spans="1:2" x14ac:dyDescent="0.25">
      <c r="A319" s="46" t="s">
        <v>235</v>
      </c>
      <c r="B319" s="47">
        <v>10</v>
      </c>
    </row>
    <row r="320" spans="1:2" x14ac:dyDescent="0.25">
      <c r="A320" s="48" t="s">
        <v>236</v>
      </c>
      <c r="B320" s="49">
        <v>6.9522213419464931</v>
      </c>
    </row>
    <row r="321" spans="1:2" ht="15.75" thickBot="1" x14ac:dyDescent="0.3">
      <c r="A321" s="48" t="s">
        <v>237</v>
      </c>
      <c r="B321" s="50">
        <v>82.045000000000002</v>
      </c>
    </row>
    <row r="322" spans="1:2" ht="15.75" thickBot="1" x14ac:dyDescent="0.3">
      <c r="A322" s="44" t="s">
        <v>151</v>
      </c>
      <c r="B322" s="45"/>
    </row>
    <row r="323" spans="1:2" x14ac:dyDescent="0.25">
      <c r="A323" s="46" t="s">
        <v>235</v>
      </c>
      <c r="B323" s="47">
        <v>10</v>
      </c>
    </row>
    <row r="324" spans="1:2" x14ac:dyDescent="0.25">
      <c r="A324" s="48" t="s">
        <v>236</v>
      </c>
      <c r="B324" s="49">
        <v>6.2304537955117008</v>
      </c>
    </row>
    <row r="325" spans="1:2" ht="15.75" thickBot="1" x14ac:dyDescent="0.3">
      <c r="A325" s="48" t="s">
        <v>237</v>
      </c>
      <c r="B325" s="50">
        <v>62.429000000000009</v>
      </c>
    </row>
    <row r="326" spans="1:2" ht="15.75" thickBot="1" x14ac:dyDescent="0.3">
      <c r="A326" s="44" t="s">
        <v>116</v>
      </c>
      <c r="B326" s="45"/>
    </row>
    <row r="327" spans="1:2" x14ac:dyDescent="0.25">
      <c r="A327" s="46" t="s">
        <v>235</v>
      </c>
      <c r="B327" s="47">
        <v>9</v>
      </c>
    </row>
    <row r="328" spans="1:2" x14ac:dyDescent="0.25">
      <c r="A328" s="48" t="s">
        <v>236</v>
      </c>
      <c r="B328" s="49">
        <v>7.720684717521479</v>
      </c>
    </row>
    <row r="329" spans="1:2" ht="15.75" thickBot="1" x14ac:dyDescent="0.3">
      <c r="A329" s="48" t="s">
        <v>237</v>
      </c>
      <c r="B329" s="50">
        <v>85.355555555555554</v>
      </c>
    </row>
    <row r="330" spans="1:2" ht="15.75" thickBot="1" x14ac:dyDescent="0.3">
      <c r="A330" s="44" t="s">
        <v>125</v>
      </c>
      <c r="B330" s="45"/>
    </row>
    <row r="331" spans="1:2" x14ac:dyDescent="0.25">
      <c r="A331" s="46" t="s">
        <v>235</v>
      </c>
      <c r="B331" s="47">
        <v>9</v>
      </c>
    </row>
    <row r="332" spans="1:2" x14ac:dyDescent="0.25">
      <c r="A332" s="48" t="s">
        <v>236</v>
      </c>
      <c r="B332" s="49">
        <v>5.5825322391559205</v>
      </c>
    </row>
    <row r="333" spans="1:2" ht="15.75" thickBot="1" x14ac:dyDescent="0.3">
      <c r="A333" s="48" t="s">
        <v>237</v>
      </c>
      <c r="B333" s="50">
        <v>142.16666666666663</v>
      </c>
    </row>
    <row r="334" spans="1:2" ht="15.75" thickBot="1" x14ac:dyDescent="0.3">
      <c r="A334" s="44" t="s">
        <v>133</v>
      </c>
      <c r="B334" s="45"/>
    </row>
    <row r="335" spans="1:2" x14ac:dyDescent="0.25">
      <c r="A335" s="46" t="s">
        <v>235</v>
      </c>
      <c r="B335" s="47">
        <v>9</v>
      </c>
    </row>
    <row r="336" spans="1:2" x14ac:dyDescent="0.25">
      <c r="A336" s="48" t="s">
        <v>236</v>
      </c>
      <c r="B336" s="49">
        <v>7.706852497096401</v>
      </c>
    </row>
    <row r="337" spans="1:2" ht="15.75" thickBot="1" x14ac:dyDescent="0.3">
      <c r="A337" s="48" t="s">
        <v>237</v>
      </c>
      <c r="B337" s="50">
        <v>133.93333333333331</v>
      </c>
    </row>
    <row r="338" spans="1:2" ht="15.75" thickBot="1" x14ac:dyDescent="0.3">
      <c r="A338" s="44" t="s">
        <v>160</v>
      </c>
      <c r="B338" s="45"/>
    </row>
    <row r="339" spans="1:2" x14ac:dyDescent="0.25">
      <c r="A339" s="46" t="s">
        <v>235</v>
      </c>
      <c r="B339" s="47">
        <v>9</v>
      </c>
    </row>
    <row r="340" spans="1:2" x14ac:dyDescent="0.25">
      <c r="A340" s="48" t="s">
        <v>236</v>
      </c>
      <c r="B340" s="49">
        <v>5.455736115599465</v>
      </c>
    </row>
    <row r="341" spans="1:2" ht="15.75" thickBot="1" x14ac:dyDescent="0.3">
      <c r="A341" s="48" t="s">
        <v>237</v>
      </c>
      <c r="B341" s="50">
        <v>240.67777777777778</v>
      </c>
    </row>
    <row r="342" spans="1:2" ht="15.75" thickBot="1" x14ac:dyDescent="0.3">
      <c r="A342" s="44" t="s">
        <v>150</v>
      </c>
      <c r="B342" s="45"/>
    </row>
    <row r="343" spans="1:2" x14ac:dyDescent="0.25">
      <c r="A343" s="46" t="s">
        <v>235</v>
      </c>
      <c r="B343" s="47">
        <v>9</v>
      </c>
    </row>
    <row r="344" spans="1:2" x14ac:dyDescent="0.25">
      <c r="A344" s="48" t="s">
        <v>236</v>
      </c>
      <c r="B344" s="49">
        <v>5.828925189248829</v>
      </c>
    </row>
    <row r="345" spans="1:2" ht="15.75" thickBot="1" x14ac:dyDescent="0.3">
      <c r="A345" s="48" t="s">
        <v>237</v>
      </c>
      <c r="B345" s="50">
        <v>72.508888888888876</v>
      </c>
    </row>
    <row r="346" spans="1:2" ht="15.75" thickBot="1" x14ac:dyDescent="0.3">
      <c r="A346" s="44" t="s">
        <v>187</v>
      </c>
      <c r="B346" s="45"/>
    </row>
    <row r="347" spans="1:2" x14ac:dyDescent="0.25">
      <c r="A347" s="46" t="s">
        <v>235</v>
      </c>
      <c r="B347" s="47">
        <v>9</v>
      </c>
    </row>
    <row r="348" spans="1:2" x14ac:dyDescent="0.25">
      <c r="A348" s="48" t="s">
        <v>236</v>
      </c>
      <c r="B348" s="49">
        <v>6.2887985959175818</v>
      </c>
    </row>
    <row r="349" spans="1:2" ht="15.75" thickBot="1" x14ac:dyDescent="0.3">
      <c r="A349" s="48" t="s">
        <v>237</v>
      </c>
      <c r="B349" s="50">
        <v>46.214444444444446</v>
      </c>
    </row>
    <row r="350" spans="1:2" ht="15.75" thickBot="1" x14ac:dyDescent="0.3">
      <c r="A350" s="44" t="s">
        <v>85</v>
      </c>
      <c r="B350" s="45"/>
    </row>
    <row r="351" spans="1:2" x14ac:dyDescent="0.25">
      <c r="A351" s="46" t="s">
        <v>235</v>
      </c>
      <c r="B351" s="47">
        <v>9</v>
      </c>
    </row>
    <row r="352" spans="1:2" x14ac:dyDescent="0.25">
      <c r="A352" s="48" t="s">
        <v>236</v>
      </c>
      <c r="B352" s="49">
        <v>7.5145101204520062</v>
      </c>
    </row>
    <row r="353" spans="1:2" ht="15.75" thickBot="1" x14ac:dyDescent="0.3">
      <c r="A353" s="48" t="s">
        <v>237</v>
      </c>
      <c r="B353" s="50">
        <v>178.95555555555555</v>
      </c>
    </row>
    <row r="354" spans="1:2" ht="15.75" thickBot="1" x14ac:dyDescent="0.3">
      <c r="A354" s="44" t="s">
        <v>86</v>
      </c>
      <c r="B354" s="45"/>
    </row>
    <row r="355" spans="1:2" x14ac:dyDescent="0.25">
      <c r="A355" s="46" t="s">
        <v>235</v>
      </c>
      <c r="B355" s="47">
        <v>7</v>
      </c>
    </row>
    <row r="356" spans="1:2" x14ac:dyDescent="0.25">
      <c r="A356" s="48" t="s">
        <v>236</v>
      </c>
      <c r="B356" s="49">
        <v>4.8945054945054949</v>
      </c>
    </row>
    <row r="357" spans="1:2" ht="15.75" thickBot="1" x14ac:dyDescent="0.3">
      <c r="A357" s="48" t="s">
        <v>237</v>
      </c>
      <c r="B357" s="50">
        <v>85.8</v>
      </c>
    </row>
    <row r="358" spans="1:2" ht="15.75" thickBot="1" x14ac:dyDescent="0.3">
      <c r="A358" s="44" t="s">
        <v>134</v>
      </c>
      <c r="B358" s="45"/>
    </row>
    <row r="359" spans="1:2" x14ac:dyDescent="0.25">
      <c r="A359" s="46" t="s">
        <v>235</v>
      </c>
      <c r="B359" s="47">
        <v>7</v>
      </c>
    </row>
    <row r="360" spans="1:2" x14ac:dyDescent="0.25">
      <c r="A360" s="48" t="s">
        <v>236</v>
      </c>
      <c r="B360" s="49">
        <v>11.589611605053816</v>
      </c>
    </row>
    <row r="361" spans="1:2" ht="15.75" thickBot="1" x14ac:dyDescent="0.3">
      <c r="A361" s="48" t="s">
        <v>237</v>
      </c>
      <c r="B361" s="50">
        <v>61.057142857142857</v>
      </c>
    </row>
    <row r="362" spans="1:2" ht="15.75" thickBot="1" x14ac:dyDescent="0.3">
      <c r="A362" s="44" t="s">
        <v>27</v>
      </c>
      <c r="B362" s="45"/>
    </row>
    <row r="363" spans="1:2" x14ac:dyDescent="0.25">
      <c r="A363" s="46" t="s">
        <v>235</v>
      </c>
      <c r="B363" s="47">
        <v>7</v>
      </c>
    </row>
    <row r="364" spans="1:2" x14ac:dyDescent="0.25">
      <c r="A364" s="48" t="s">
        <v>236</v>
      </c>
      <c r="B364" s="49">
        <v>7.1309081148505156</v>
      </c>
    </row>
    <row r="365" spans="1:2" ht="15.75" thickBot="1" x14ac:dyDescent="0.3">
      <c r="A365" s="48" t="s">
        <v>237</v>
      </c>
      <c r="B365" s="50">
        <v>180.95571428571429</v>
      </c>
    </row>
    <row r="366" spans="1:2" ht="15.75" thickBot="1" x14ac:dyDescent="0.3">
      <c r="A366" s="44" t="s">
        <v>168</v>
      </c>
      <c r="B366" s="45"/>
    </row>
    <row r="367" spans="1:2" x14ac:dyDescent="0.25">
      <c r="A367" s="46" t="s">
        <v>235</v>
      </c>
      <c r="B367" s="47">
        <v>7</v>
      </c>
    </row>
    <row r="368" spans="1:2" x14ac:dyDescent="0.25">
      <c r="A368" s="48" t="s">
        <v>236</v>
      </c>
      <c r="B368" s="49">
        <v>4.9378091642801358</v>
      </c>
    </row>
    <row r="369" spans="1:2" ht="15.75" thickBot="1" x14ac:dyDescent="0.3">
      <c r="A369" s="48" t="s">
        <v>237</v>
      </c>
      <c r="B369" s="50">
        <v>87.794285714285721</v>
      </c>
    </row>
    <row r="370" spans="1:2" ht="15.75" thickBot="1" x14ac:dyDescent="0.3">
      <c r="A370" s="44" t="s">
        <v>177</v>
      </c>
      <c r="B370" s="45"/>
    </row>
    <row r="371" spans="1:2" x14ac:dyDescent="0.25">
      <c r="A371" s="46" t="s">
        <v>235</v>
      </c>
      <c r="B371" s="47">
        <v>7</v>
      </c>
    </row>
    <row r="372" spans="1:2" x14ac:dyDescent="0.25">
      <c r="A372" s="48" t="s">
        <v>236</v>
      </c>
      <c r="B372" s="49">
        <v>5.2901414224226286</v>
      </c>
    </row>
    <row r="373" spans="1:2" ht="15.75" thickBot="1" x14ac:dyDescent="0.3">
      <c r="A373" s="48" t="s">
        <v>237</v>
      </c>
      <c r="B373" s="50">
        <v>69.7</v>
      </c>
    </row>
    <row r="374" spans="1:2" ht="15.75" thickBot="1" x14ac:dyDescent="0.3">
      <c r="A374" s="44" t="s">
        <v>108</v>
      </c>
      <c r="B374" s="45"/>
    </row>
    <row r="375" spans="1:2" x14ac:dyDescent="0.25">
      <c r="A375" s="46" t="s">
        <v>235</v>
      </c>
      <c r="B375" s="47">
        <v>7</v>
      </c>
    </row>
    <row r="376" spans="1:2" x14ac:dyDescent="0.25">
      <c r="A376" s="48" t="s">
        <v>236</v>
      </c>
      <c r="B376" s="49">
        <v>5.1130654891128628</v>
      </c>
    </row>
    <row r="377" spans="1:2" ht="15.75" thickBot="1" x14ac:dyDescent="0.3">
      <c r="A377" s="48" t="s">
        <v>237</v>
      </c>
      <c r="B377" s="50">
        <v>154.6385714285714</v>
      </c>
    </row>
    <row r="378" spans="1:2" ht="15.75" thickBot="1" x14ac:dyDescent="0.3">
      <c r="A378" s="44" t="s">
        <v>109</v>
      </c>
      <c r="B378" s="45"/>
    </row>
    <row r="379" spans="1:2" x14ac:dyDescent="0.25">
      <c r="A379" s="46" t="s">
        <v>235</v>
      </c>
      <c r="B379" s="47">
        <v>7</v>
      </c>
    </row>
    <row r="380" spans="1:2" x14ac:dyDescent="0.25">
      <c r="A380" s="48" t="s">
        <v>236</v>
      </c>
      <c r="B380" s="49">
        <v>3.7055157817725748</v>
      </c>
    </row>
    <row r="381" spans="1:2" ht="15.75" thickBot="1" x14ac:dyDescent="0.3">
      <c r="A381" s="48" t="s">
        <v>237</v>
      </c>
      <c r="B381" s="50">
        <v>109.34857142857143</v>
      </c>
    </row>
    <row r="382" spans="1:2" ht="15.75" thickBot="1" x14ac:dyDescent="0.3">
      <c r="A382" s="44" t="s">
        <v>110</v>
      </c>
      <c r="B382" s="45"/>
    </row>
    <row r="383" spans="1:2" x14ac:dyDescent="0.25">
      <c r="A383" s="46" t="s">
        <v>235</v>
      </c>
      <c r="B383" s="47">
        <v>7</v>
      </c>
    </row>
    <row r="384" spans="1:2" x14ac:dyDescent="0.25">
      <c r="A384" s="48" t="s">
        <v>236</v>
      </c>
      <c r="B384" s="49">
        <v>8.4139758447574238</v>
      </c>
    </row>
    <row r="385" spans="1:2" ht="15.75" thickBot="1" x14ac:dyDescent="0.3">
      <c r="A385" s="48" t="s">
        <v>237</v>
      </c>
      <c r="B385" s="50">
        <v>327.52428571428567</v>
      </c>
    </row>
    <row r="386" spans="1:2" ht="15.75" thickBot="1" x14ac:dyDescent="0.3">
      <c r="A386" s="44" t="s">
        <v>100</v>
      </c>
      <c r="B386" s="45"/>
    </row>
    <row r="387" spans="1:2" x14ac:dyDescent="0.25">
      <c r="A387" s="46" t="s">
        <v>235</v>
      </c>
      <c r="B387" s="47">
        <v>6</v>
      </c>
    </row>
    <row r="388" spans="1:2" x14ac:dyDescent="0.25">
      <c r="A388" s="48" t="s">
        <v>236</v>
      </c>
      <c r="B388" s="49">
        <v>4.8005192878338283</v>
      </c>
    </row>
    <row r="389" spans="1:2" ht="15.75" thickBot="1" x14ac:dyDescent="0.3">
      <c r="A389" s="48" t="s">
        <v>237</v>
      </c>
      <c r="B389" s="50">
        <v>202.20000000000002</v>
      </c>
    </row>
    <row r="390" spans="1:2" ht="15.75" thickBot="1" x14ac:dyDescent="0.3">
      <c r="A390" s="44" t="s">
        <v>180</v>
      </c>
      <c r="B390" s="45"/>
    </row>
    <row r="391" spans="1:2" x14ac:dyDescent="0.25">
      <c r="A391" s="46" t="s">
        <v>235</v>
      </c>
      <c r="B391" s="47">
        <v>6</v>
      </c>
    </row>
    <row r="392" spans="1:2" x14ac:dyDescent="0.25">
      <c r="A392" s="48" t="s">
        <v>236</v>
      </c>
      <c r="B392" s="49">
        <v>5.61516452074392</v>
      </c>
    </row>
    <row r="393" spans="1:2" ht="15.75" thickBot="1" x14ac:dyDescent="0.3">
      <c r="A393" s="48" t="s">
        <v>237</v>
      </c>
      <c r="B393" s="50">
        <v>111.83999999999999</v>
      </c>
    </row>
    <row r="394" spans="1:2" ht="15.75" thickBot="1" x14ac:dyDescent="0.3">
      <c r="A394" s="44" t="s">
        <v>26</v>
      </c>
      <c r="B394" s="45"/>
    </row>
    <row r="395" spans="1:2" x14ac:dyDescent="0.25">
      <c r="A395" s="46" t="s">
        <v>235</v>
      </c>
      <c r="B395" s="47">
        <v>6</v>
      </c>
    </row>
    <row r="396" spans="1:2" x14ac:dyDescent="0.25">
      <c r="A396" s="48" t="s">
        <v>236</v>
      </c>
      <c r="B396" s="49">
        <v>5.5394070339695114</v>
      </c>
    </row>
    <row r="397" spans="1:2" ht="15.75" thickBot="1" x14ac:dyDescent="0.3">
      <c r="A397" s="48" t="s">
        <v>237</v>
      </c>
      <c r="B397" s="50">
        <v>69.424999999999997</v>
      </c>
    </row>
    <row r="398" spans="1:2" ht="15.75" thickBot="1" x14ac:dyDescent="0.3">
      <c r="A398" s="44" t="s">
        <v>162</v>
      </c>
      <c r="B398" s="45"/>
    </row>
    <row r="399" spans="1:2" x14ac:dyDescent="0.25">
      <c r="A399" s="46" t="s">
        <v>235</v>
      </c>
      <c r="B399" s="47">
        <v>6</v>
      </c>
    </row>
    <row r="400" spans="1:2" x14ac:dyDescent="0.25">
      <c r="A400" s="48" t="s">
        <v>236</v>
      </c>
      <c r="B400" s="49">
        <v>12.60367021119915</v>
      </c>
    </row>
    <row r="401" spans="1:2" ht="15.75" thickBot="1" x14ac:dyDescent="0.3">
      <c r="A401" s="48" t="s">
        <v>237</v>
      </c>
      <c r="B401" s="50">
        <v>113.16333333333334</v>
      </c>
    </row>
    <row r="402" spans="1:2" ht="15.75" thickBot="1" x14ac:dyDescent="0.3">
      <c r="A402" s="44" t="s">
        <v>98</v>
      </c>
      <c r="B402" s="45"/>
    </row>
    <row r="403" spans="1:2" x14ac:dyDescent="0.25">
      <c r="A403" s="46" t="s">
        <v>235</v>
      </c>
      <c r="B403" s="47">
        <v>6</v>
      </c>
    </row>
    <row r="404" spans="1:2" x14ac:dyDescent="0.25">
      <c r="A404" s="48" t="s">
        <v>236</v>
      </c>
      <c r="B404" s="49">
        <v>9.9465822066748597</v>
      </c>
    </row>
    <row r="405" spans="1:2" ht="15.75" thickBot="1" x14ac:dyDescent="0.3">
      <c r="A405" s="48" t="s">
        <v>237</v>
      </c>
      <c r="B405" s="50">
        <v>70.513333333333335</v>
      </c>
    </row>
    <row r="406" spans="1:2" ht="15.75" thickBot="1" x14ac:dyDescent="0.3">
      <c r="A406" s="44" t="s">
        <v>43</v>
      </c>
      <c r="B406" s="45"/>
    </row>
    <row r="407" spans="1:2" x14ac:dyDescent="0.25">
      <c r="A407" s="46" t="s">
        <v>235</v>
      </c>
      <c r="B407" s="47">
        <v>6</v>
      </c>
    </row>
    <row r="408" spans="1:2" x14ac:dyDescent="0.25">
      <c r="A408" s="48" t="s">
        <v>236</v>
      </c>
      <c r="B408" s="49">
        <v>5.812720243848041</v>
      </c>
    </row>
    <row r="409" spans="1:2" ht="15.75" thickBot="1" x14ac:dyDescent="0.3">
      <c r="A409" s="48" t="s">
        <v>237</v>
      </c>
      <c r="B409" s="50">
        <v>672.55</v>
      </c>
    </row>
    <row r="410" spans="1:2" ht="15.75" thickBot="1" x14ac:dyDescent="0.3">
      <c r="A410" s="44" t="s">
        <v>193</v>
      </c>
      <c r="B410" s="45"/>
    </row>
    <row r="411" spans="1:2" x14ac:dyDescent="0.25">
      <c r="A411" s="46" t="s">
        <v>235</v>
      </c>
      <c r="B411" s="47">
        <v>6</v>
      </c>
    </row>
    <row r="412" spans="1:2" x14ac:dyDescent="0.25">
      <c r="A412" s="48" t="s">
        <v>236</v>
      </c>
      <c r="B412" s="49">
        <v>5.2202126481337912</v>
      </c>
    </row>
    <row r="413" spans="1:2" ht="15.75" thickBot="1" x14ac:dyDescent="0.3">
      <c r="A413" s="48" t="s">
        <v>237</v>
      </c>
      <c r="B413" s="50">
        <v>150.48333333333332</v>
      </c>
    </row>
    <row r="414" spans="1:2" ht="15.75" thickBot="1" x14ac:dyDescent="0.3">
      <c r="A414" s="44" t="s">
        <v>80</v>
      </c>
      <c r="B414" s="45"/>
    </row>
    <row r="415" spans="1:2" x14ac:dyDescent="0.25">
      <c r="A415" s="46" t="s">
        <v>235</v>
      </c>
      <c r="B415" s="47">
        <v>6</v>
      </c>
    </row>
    <row r="416" spans="1:2" x14ac:dyDescent="0.25">
      <c r="A416" s="48" t="s">
        <v>236</v>
      </c>
      <c r="B416" s="49">
        <v>4.5191367954593744</v>
      </c>
    </row>
    <row r="417" spans="1:2" ht="15.75" thickBot="1" x14ac:dyDescent="0.3">
      <c r="A417" s="48" t="s">
        <v>237</v>
      </c>
      <c r="B417" s="50">
        <v>54.911666666666669</v>
      </c>
    </row>
    <row r="418" spans="1:2" ht="15.75" thickBot="1" x14ac:dyDescent="0.3">
      <c r="A418" s="44" t="s">
        <v>40</v>
      </c>
      <c r="B418" s="45"/>
    </row>
    <row r="419" spans="1:2" x14ac:dyDescent="0.25">
      <c r="A419" s="46" t="s">
        <v>235</v>
      </c>
      <c r="B419" s="47">
        <v>6</v>
      </c>
    </row>
    <row r="420" spans="1:2" x14ac:dyDescent="0.25">
      <c r="A420" s="48" t="s">
        <v>236</v>
      </c>
      <c r="B420" s="49">
        <v>3.6155557788656174</v>
      </c>
    </row>
    <row r="421" spans="1:2" ht="15.75" thickBot="1" x14ac:dyDescent="0.3">
      <c r="A421" s="48" t="s">
        <v>237</v>
      </c>
      <c r="B421" s="50">
        <v>116.09833333333334</v>
      </c>
    </row>
    <row r="422" spans="1:2" ht="15.75" thickBot="1" x14ac:dyDescent="0.3">
      <c r="A422" s="44" t="s">
        <v>213</v>
      </c>
      <c r="B422" s="45"/>
    </row>
    <row r="423" spans="1:2" x14ac:dyDescent="0.25">
      <c r="A423" s="46" t="s">
        <v>235</v>
      </c>
      <c r="B423" s="47">
        <v>6</v>
      </c>
    </row>
    <row r="424" spans="1:2" x14ac:dyDescent="0.25">
      <c r="A424" s="48" t="s">
        <v>236</v>
      </c>
      <c r="B424" s="49">
        <v>9.3748244473342002</v>
      </c>
    </row>
    <row r="425" spans="1:2" ht="15.75" thickBot="1" x14ac:dyDescent="0.3">
      <c r="A425" s="48" t="s">
        <v>237</v>
      </c>
      <c r="B425" s="50">
        <v>64.083333333333329</v>
      </c>
    </row>
    <row r="426" spans="1:2" ht="15.75" thickBot="1" x14ac:dyDescent="0.3">
      <c r="A426" s="44" t="s">
        <v>170</v>
      </c>
      <c r="B426" s="45"/>
    </row>
    <row r="427" spans="1:2" x14ac:dyDescent="0.25">
      <c r="A427" s="46" t="s">
        <v>235</v>
      </c>
      <c r="B427" s="47">
        <v>5</v>
      </c>
    </row>
    <row r="428" spans="1:2" x14ac:dyDescent="0.25">
      <c r="A428" s="48" t="s">
        <v>236</v>
      </c>
      <c r="B428" s="49">
        <v>7.1243264817401712</v>
      </c>
    </row>
    <row r="429" spans="1:2" ht="15.75" thickBot="1" x14ac:dyDescent="0.3">
      <c r="A429" s="48" t="s">
        <v>237</v>
      </c>
      <c r="B429" s="50">
        <v>100.22</v>
      </c>
    </row>
    <row r="430" spans="1:2" ht="15.75" thickBot="1" x14ac:dyDescent="0.3">
      <c r="A430" s="44" t="s">
        <v>107</v>
      </c>
      <c r="B430" s="45"/>
    </row>
    <row r="431" spans="1:2" x14ac:dyDescent="0.25">
      <c r="A431" s="46" t="s">
        <v>235</v>
      </c>
      <c r="B431" s="47">
        <v>5</v>
      </c>
    </row>
    <row r="432" spans="1:2" x14ac:dyDescent="0.25">
      <c r="A432" s="48" t="s">
        <v>236</v>
      </c>
      <c r="B432" s="49">
        <v>3.8842984664682993</v>
      </c>
    </row>
    <row r="433" spans="1:2" ht="15.75" thickBot="1" x14ac:dyDescent="0.3">
      <c r="A433" s="48" t="s">
        <v>237</v>
      </c>
      <c r="B433" s="50">
        <v>174.76</v>
      </c>
    </row>
    <row r="434" spans="1:2" ht="15.75" thickBot="1" x14ac:dyDescent="0.3">
      <c r="A434" s="44" t="s">
        <v>34</v>
      </c>
      <c r="B434" s="45"/>
    </row>
    <row r="435" spans="1:2" x14ac:dyDescent="0.25">
      <c r="A435" s="46" t="s">
        <v>235</v>
      </c>
      <c r="B435" s="47">
        <v>5</v>
      </c>
    </row>
    <row r="436" spans="1:2" x14ac:dyDescent="0.25">
      <c r="A436" s="48" t="s">
        <v>236</v>
      </c>
      <c r="B436" s="49">
        <v>11.391200358762269</v>
      </c>
    </row>
    <row r="437" spans="1:2" ht="15.75" thickBot="1" x14ac:dyDescent="0.3">
      <c r="A437" s="48" t="s">
        <v>237</v>
      </c>
      <c r="B437" s="50">
        <v>80.275999999999996</v>
      </c>
    </row>
    <row r="438" spans="1:2" ht="15.75" thickBot="1" x14ac:dyDescent="0.3">
      <c r="A438" s="44" t="s">
        <v>79</v>
      </c>
      <c r="B438" s="45"/>
    </row>
    <row r="439" spans="1:2" x14ac:dyDescent="0.25">
      <c r="A439" s="46" t="s">
        <v>235</v>
      </c>
      <c r="B439" s="47">
        <v>5</v>
      </c>
    </row>
    <row r="440" spans="1:2" x14ac:dyDescent="0.25">
      <c r="A440" s="48" t="s">
        <v>236</v>
      </c>
      <c r="B440" s="49">
        <v>5.1464702271332108</v>
      </c>
    </row>
    <row r="441" spans="1:2" ht="15.75" thickBot="1" x14ac:dyDescent="0.3">
      <c r="A441" s="48" t="s">
        <v>237</v>
      </c>
      <c r="B441" s="50">
        <v>81.45</v>
      </c>
    </row>
    <row r="442" spans="1:2" ht="15.75" thickBot="1" x14ac:dyDescent="0.3">
      <c r="A442" s="44" t="s">
        <v>166</v>
      </c>
      <c r="B442" s="45"/>
    </row>
    <row r="443" spans="1:2" x14ac:dyDescent="0.25">
      <c r="A443" s="46" t="s">
        <v>235</v>
      </c>
      <c r="B443" s="47">
        <v>5</v>
      </c>
    </row>
    <row r="444" spans="1:2" x14ac:dyDescent="0.25">
      <c r="A444" s="48" t="s">
        <v>236</v>
      </c>
      <c r="B444" s="49">
        <v>3.5542730116910923</v>
      </c>
    </row>
    <row r="445" spans="1:2" ht="15.75" thickBot="1" x14ac:dyDescent="0.3">
      <c r="A445" s="48" t="s">
        <v>237</v>
      </c>
      <c r="B445" s="50">
        <v>121.46</v>
      </c>
    </row>
    <row r="446" spans="1:2" ht="15.75" thickBot="1" x14ac:dyDescent="0.3">
      <c r="A446" s="44" t="s">
        <v>185</v>
      </c>
      <c r="B446" s="45"/>
    </row>
    <row r="447" spans="1:2" x14ac:dyDescent="0.25">
      <c r="A447" s="46" t="s">
        <v>235</v>
      </c>
      <c r="B447" s="47">
        <v>5</v>
      </c>
    </row>
    <row r="448" spans="1:2" x14ac:dyDescent="0.25">
      <c r="A448" s="48" t="s">
        <v>236</v>
      </c>
      <c r="B448" s="49">
        <v>7.7470047923322678</v>
      </c>
    </row>
    <row r="449" spans="1:2" ht="15.75" thickBot="1" x14ac:dyDescent="0.3">
      <c r="A449" s="48" t="s">
        <v>237</v>
      </c>
      <c r="B449" s="50">
        <v>80.128000000000014</v>
      </c>
    </row>
    <row r="450" spans="1:2" ht="15.75" thickBot="1" x14ac:dyDescent="0.3">
      <c r="A450" s="44" t="s">
        <v>163</v>
      </c>
      <c r="B450" s="45"/>
    </row>
    <row r="451" spans="1:2" x14ac:dyDescent="0.25">
      <c r="A451" s="46" t="s">
        <v>235</v>
      </c>
      <c r="B451" s="47">
        <v>4</v>
      </c>
    </row>
    <row r="452" spans="1:2" x14ac:dyDescent="0.25">
      <c r="A452" s="48" t="s">
        <v>236</v>
      </c>
      <c r="B452" s="49">
        <v>5.1470073689232887</v>
      </c>
    </row>
    <row r="453" spans="1:2" ht="15.75" thickBot="1" x14ac:dyDescent="0.3">
      <c r="A453" s="48" t="s">
        <v>237</v>
      </c>
      <c r="B453" s="50">
        <v>94.315000000000012</v>
      </c>
    </row>
    <row r="454" spans="1:2" ht="15.75" thickBot="1" x14ac:dyDescent="0.3">
      <c r="A454" s="44" t="s">
        <v>161</v>
      </c>
      <c r="B454" s="45"/>
    </row>
    <row r="455" spans="1:2" x14ac:dyDescent="0.25">
      <c r="A455" s="46" t="s">
        <v>235</v>
      </c>
      <c r="B455" s="47">
        <v>4</v>
      </c>
    </row>
    <row r="456" spans="1:2" x14ac:dyDescent="0.25">
      <c r="A456" s="48" t="s">
        <v>236</v>
      </c>
      <c r="B456" s="49">
        <v>15.549948293691831</v>
      </c>
    </row>
    <row r="457" spans="1:2" ht="15.75" thickBot="1" x14ac:dyDescent="0.3">
      <c r="A457" s="48" t="s">
        <v>237</v>
      </c>
      <c r="B457" s="50">
        <v>24.174999999999997</v>
      </c>
    </row>
    <row r="458" spans="1:2" ht="15.75" thickBot="1" x14ac:dyDescent="0.3">
      <c r="A458" s="44" t="s">
        <v>48</v>
      </c>
      <c r="B458" s="45"/>
    </row>
    <row r="459" spans="1:2" x14ac:dyDescent="0.25">
      <c r="A459" s="46" t="s">
        <v>235</v>
      </c>
      <c r="B459" s="47">
        <v>4</v>
      </c>
    </row>
    <row r="460" spans="1:2" x14ac:dyDescent="0.25">
      <c r="A460" s="48" t="s">
        <v>236</v>
      </c>
      <c r="B460" s="49">
        <v>5.8635917566241407</v>
      </c>
    </row>
    <row r="461" spans="1:2" ht="15.75" thickBot="1" x14ac:dyDescent="0.3">
      <c r="A461" s="48" t="s">
        <v>237</v>
      </c>
      <c r="B461" s="50">
        <v>101.9</v>
      </c>
    </row>
    <row r="462" spans="1:2" ht="15.75" thickBot="1" x14ac:dyDescent="0.3">
      <c r="A462" s="44" t="s">
        <v>78</v>
      </c>
      <c r="B462" s="45"/>
    </row>
    <row r="463" spans="1:2" x14ac:dyDescent="0.25">
      <c r="A463" s="46" t="s">
        <v>235</v>
      </c>
      <c r="B463" s="47">
        <v>4</v>
      </c>
    </row>
    <row r="464" spans="1:2" x14ac:dyDescent="0.25">
      <c r="A464" s="48" t="s">
        <v>236</v>
      </c>
      <c r="B464" s="49">
        <v>4.7282484407484402</v>
      </c>
    </row>
    <row r="465" spans="1:2" ht="15.75" thickBot="1" x14ac:dyDescent="0.3">
      <c r="A465" s="48" t="s">
        <v>237</v>
      </c>
      <c r="B465" s="50">
        <v>96.2</v>
      </c>
    </row>
    <row r="466" spans="1:2" ht="15.75" thickBot="1" x14ac:dyDescent="0.3">
      <c r="A466" s="44" t="s">
        <v>142</v>
      </c>
      <c r="B466" s="45"/>
    </row>
    <row r="467" spans="1:2" x14ac:dyDescent="0.25">
      <c r="A467" s="46" t="s">
        <v>235</v>
      </c>
      <c r="B467" s="47">
        <v>4</v>
      </c>
    </row>
    <row r="468" spans="1:2" x14ac:dyDescent="0.25">
      <c r="A468" s="48" t="s">
        <v>236</v>
      </c>
      <c r="B468" s="49">
        <v>4.2676917011630202</v>
      </c>
    </row>
    <row r="469" spans="1:2" ht="15.75" thickBot="1" x14ac:dyDescent="0.3">
      <c r="A469" s="48" t="s">
        <v>237</v>
      </c>
      <c r="B469" s="50">
        <v>253.64999999999998</v>
      </c>
    </row>
    <row r="470" spans="1:2" ht="15.75" thickBot="1" x14ac:dyDescent="0.3">
      <c r="A470" s="44" t="s">
        <v>182</v>
      </c>
      <c r="B470" s="45"/>
    </row>
    <row r="471" spans="1:2" x14ac:dyDescent="0.25">
      <c r="A471" s="46" t="s">
        <v>235</v>
      </c>
      <c r="B471" s="47">
        <v>4</v>
      </c>
    </row>
    <row r="472" spans="1:2" x14ac:dyDescent="0.25">
      <c r="A472" s="48" t="s">
        <v>236</v>
      </c>
      <c r="B472" s="49">
        <v>4.9230769230769234</v>
      </c>
    </row>
    <row r="473" spans="1:2" ht="15.75" thickBot="1" x14ac:dyDescent="0.3">
      <c r="A473" s="48" t="s">
        <v>237</v>
      </c>
      <c r="B473" s="50">
        <v>113.75</v>
      </c>
    </row>
    <row r="474" spans="1:2" ht="15.75" thickBot="1" x14ac:dyDescent="0.3">
      <c r="A474" s="44" t="s">
        <v>149</v>
      </c>
      <c r="B474" s="45"/>
    </row>
    <row r="475" spans="1:2" x14ac:dyDescent="0.25">
      <c r="A475" s="46" t="s">
        <v>235</v>
      </c>
      <c r="B475" s="47">
        <v>4</v>
      </c>
    </row>
    <row r="476" spans="1:2" x14ac:dyDescent="0.25">
      <c r="A476" s="48" t="s">
        <v>236</v>
      </c>
      <c r="B476" s="49">
        <v>3.8783898305084747</v>
      </c>
    </row>
    <row r="477" spans="1:2" ht="15.75" thickBot="1" x14ac:dyDescent="0.3">
      <c r="A477" s="48" t="s">
        <v>237</v>
      </c>
      <c r="B477" s="50">
        <v>88.5</v>
      </c>
    </row>
    <row r="478" spans="1:2" ht="15.75" thickBot="1" x14ac:dyDescent="0.3">
      <c r="A478" s="44" t="s">
        <v>212</v>
      </c>
      <c r="B478" s="45"/>
    </row>
    <row r="479" spans="1:2" x14ac:dyDescent="0.25">
      <c r="A479" s="46" t="s">
        <v>235</v>
      </c>
      <c r="B479" s="47">
        <v>4</v>
      </c>
    </row>
    <row r="480" spans="1:2" x14ac:dyDescent="0.25">
      <c r="A480" s="48" t="s">
        <v>236</v>
      </c>
      <c r="B480" s="49">
        <v>2.7515243243243246</v>
      </c>
    </row>
    <row r="481" spans="1:2" ht="15.75" thickBot="1" x14ac:dyDescent="0.3">
      <c r="A481" s="48" t="s">
        <v>237</v>
      </c>
      <c r="B481" s="50">
        <v>57.8125</v>
      </c>
    </row>
    <row r="482" spans="1:2" ht="15.75" thickBot="1" x14ac:dyDescent="0.3">
      <c r="A482" s="44" t="s">
        <v>92</v>
      </c>
      <c r="B482" s="45"/>
    </row>
    <row r="483" spans="1:2" x14ac:dyDescent="0.25">
      <c r="A483" s="46" t="s">
        <v>235</v>
      </c>
      <c r="B483" s="47">
        <v>4</v>
      </c>
    </row>
    <row r="484" spans="1:2" x14ac:dyDescent="0.25">
      <c r="A484" s="48" t="s">
        <v>236</v>
      </c>
      <c r="B484" s="49">
        <v>5.1315856824247739</v>
      </c>
    </row>
    <row r="485" spans="1:2" ht="15.75" thickBot="1" x14ac:dyDescent="0.3">
      <c r="A485" s="48" t="s">
        <v>237</v>
      </c>
      <c r="B485" s="50">
        <v>68.377499999999998</v>
      </c>
    </row>
    <row r="486" spans="1:2" ht="15.75" thickBot="1" x14ac:dyDescent="0.3">
      <c r="A486" s="44" t="s">
        <v>159</v>
      </c>
      <c r="B486" s="45"/>
    </row>
    <row r="487" spans="1:2" x14ac:dyDescent="0.25">
      <c r="A487" s="46" t="s">
        <v>235</v>
      </c>
      <c r="B487" s="47">
        <v>4</v>
      </c>
    </row>
    <row r="488" spans="1:2" x14ac:dyDescent="0.25">
      <c r="A488" s="48" t="s">
        <v>236</v>
      </c>
      <c r="B488" s="49">
        <v>5.1226623376623381</v>
      </c>
    </row>
    <row r="489" spans="1:2" ht="15.75" thickBot="1" x14ac:dyDescent="0.3">
      <c r="A489" s="48" t="s">
        <v>237</v>
      </c>
      <c r="B489" s="50">
        <v>115.5</v>
      </c>
    </row>
    <row r="490" spans="1:2" ht="15.75" thickBot="1" x14ac:dyDescent="0.3">
      <c r="A490" s="44" t="s">
        <v>155</v>
      </c>
      <c r="B490" s="45"/>
    </row>
    <row r="491" spans="1:2" x14ac:dyDescent="0.25">
      <c r="A491" s="46" t="s">
        <v>235</v>
      </c>
      <c r="B491" s="47">
        <v>4</v>
      </c>
    </row>
    <row r="492" spans="1:2" x14ac:dyDescent="0.25">
      <c r="A492" s="48" t="s">
        <v>236</v>
      </c>
      <c r="B492" s="49">
        <v>5.4954663507540893</v>
      </c>
    </row>
    <row r="493" spans="1:2" ht="15.75" thickBot="1" x14ac:dyDescent="0.3">
      <c r="A493" s="48" t="s">
        <v>237</v>
      </c>
      <c r="B493" s="50">
        <v>54.8675</v>
      </c>
    </row>
    <row r="494" spans="1:2" ht="15.75" thickBot="1" x14ac:dyDescent="0.3">
      <c r="A494" s="44" t="s">
        <v>46</v>
      </c>
      <c r="B494" s="45"/>
    </row>
    <row r="495" spans="1:2" x14ac:dyDescent="0.25">
      <c r="A495" s="46" t="s">
        <v>235</v>
      </c>
      <c r="B495" s="47">
        <v>4</v>
      </c>
    </row>
    <row r="496" spans="1:2" x14ac:dyDescent="0.25">
      <c r="A496" s="48" t="s">
        <v>236</v>
      </c>
      <c r="B496" s="49">
        <v>4.5725105189340809</v>
      </c>
    </row>
    <row r="497" spans="1:2" ht="15.75" thickBot="1" x14ac:dyDescent="0.3">
      <c r="A497" s="48" t="s">
        <v>237</v>
      </c>
      <c r="B497" s="50">
        <v>26.737500000000001</v>
      </c>
    </row>
    <row r="498" spans="1:2" ht="15.75" thickBot="1" x14ac:dyDescent="0.3">
      <c r="A498" s="44" t="s">
        <v>173</v>
      </c>
      <c r="B498" s="45"/>
    </row>
    <row r="499" spans="1:2" x14ac:dyDescent="0.25">
      <c r="A499" s="46" t="s">
        <v>235</v>
      </c>
      <c r="B499" s="47">
        <v>4</v>
      </c>
    </row>
    <row r="500" spans="1:2" x14ac:dyDescent="0.25">
      <c r="A500" s="48" t="s">
        <v>236</v>
      </c>
      <c r="B500" s="49">
        <v>3.75</v>
      </c>
    </row>
    <row r="501" spans="1:2" ht="15.75" thickBot="1" x14ac:dyDescent="0.3">
      <c r="A501" s="48" t="s">
        <v>237</v>
      </c>
      <c r="B501" s="50">
        <v>50</v>
      </c>
    </row>
    <row r="502" spans="1:2" ht="15.75" thickBot="1" x14ac:dyDescent="0.3">
      <c r="A502" s="44" t="s">
        <v>194</v>
      </c>
      <c r="B502" s="45"/>
    </row>
    <row r="503" spans="1:2" x14ac:dyDescent="0.25">
      <c r="A503" s="46" t="s">
        <v>235</v>
      </c>
      <c r="B503" s="47">
        <v>3</v>
      </c>
    </row>
    <row r="504" spans="1:2" x14ac:dyDescent="0.25">
      <c r="A504" s="48" t="s">
        <v>236</v>
      </c>
      <c r="B504" s="49">
        <v>3.7894596199524937</v>
      </c>
    </row>
    <row r="505" spans="1:2" ht="15.75" thickBot="1" x14ac:dyDescent="0.3">
      <c r="A505" s="48" t="s">
        <v>237</v>
      </c>
      <c r="B505" s="50">
        <v>224.53333333333333</v>
      </c>
    </row>
    <row r="506" spans="1:2" ht="15.75" thickBot="1" x14ac:dyDescent="0.3">
      <c r="A506" s="44" t="s">
        <v>219</v>
      </c>
      <c r="B506" s="45"/>
    </row>
    <row r="507" spans="1:2" x14ac:dyDescent="0.25">
      <c r="A507" s="46" t="s">
        <v>235</v>
      </c>
      <c r="B507" s="47">
        <v>3</v>
      </c>
    </row>
    <row r="508" spans="1:2" x14ac:dyDescent="0.25">
      <c r="A508" s="48" t="s">
        <v>236</v>
      </c>
      <c r="B508" s="49">
        <v>8.3133697813121277</v>
      </c>
    </row>
    <row r="509" spans="1:2" ht="15.75" thickBot="1" x14ac:dyDescent="0.3">
      <c r="A509" s="48" t="s">
        <v>237</v>
      </c>
      <c r="B509" s="50">
        <v>40.24</v>
      </c>
    </row>
    <row r="510" spans="1:2" ht="15.75" thickBot="1" x14ac:dyDescent="0.3">
      <c r="A510" s="44" t="s">
        <v>208</v>
      </c>
      <c r="B510" s="45"/>
    </row>
    <row r="511" spans="1:2" x14ac:dyDescent="0.25">
      <c r="A511" s="46" t="s">
        <v>235</v>
      </c>
      <c r="B511" s="47">
        <v>3</v>
      </c>
    </row>
    <row r="512" spans="1:2" x14ac:dyDescent="0.25">
      <c r="A512" s="48" t="s">
        <v>236</v>
      </c>
      <c r="B512" s="49">
        <v>4.4076859504132235</v>
      </c>
    </row>
    <row r="513" spans="1:2" ht="15.75" thickBot="1" x14ac:dyDescent="0.3">
      <c r="A513" s="48" t="s">
        <v>237</v>
      </c>
      <c r="B513" s="50">
        <v>121</v>
      </c>
    </row>
    <row r="514" spans="1:2" ht="15.75" thickBot="1" x14ac:dyDescent="0.3">
      <c r="A514" s="44" t="s">
        <v>190</v>
      </c>
      <c r="B514" s="45"/>
    </row>
    <row r="515" spans="1:2" x14ac:dyDescent="0.25">
      <c r="A515" s="46" t="s">
        <v>235</v>
      </c>
      <c r="B515" s="47">
        <v>3</v>
      </c>
    </row>
    <row r="516" spans="1:2" x14ac:dyDescent="0.25">
      <c r="A516" s="48" t="s">
        <v>236</v>
      </c>
      <c r="B516" s="49">
        <v>8.8116279069767423</v>
      </c>
    </row>
    <row r="517" spans="1:2" ht="15.75" thickBot="1" x14ac:dyDescent="0.3">
      <c r="A517" s="48" t="s">
        <v>237</v>
      </c>
      <c r="B517" s="50">
        <v>88.866666666666674</v>
      </c>
    </row>
    <row r="518" spans="1:2" ht="15.75" thickBot="1" x14ac:dyDescent="0.3">
      <c r="A518" s="44" t="s">
        <v>38</v>
      </c>
      <c r="B518" s="45"/>
    </row>
    <row r="519" spans="1:2" x14ac:dyDescent="0.25">
      <c r="A519" s="46" t="s">
        <v>235</v>
      </c>
      <c r="B519" s="47">
        <v>3</v>
      </c>
    </row>
    <row r="520" spans="1:2" x14ac:dyDescent="0.25">
      <c r="A520" s="48" t="s">
        <v>236</v>
      </c>
      <c r="B520" s="49">
        <v>4.9263072885120129</v>
      </c>
    </row>
    <row r="521" spans="1:2" ht="15.75" thickBot="1" x14ac:dyDescent="0.3">
      <c r="A521" s="48" t="s">
        <v>237</v>
      </c>
      <c r="B521" s="50">
        <v>165.1</v>
      </c>
    </row>
    <row r="522" spans="1:2" ht="15.75" thickBot="1" x14ac:dyDescent="0.3">
      <c r="A522" s="44" t="s">
        <v>63</v>
      </c>
      <c r="B522" s="45"/>
    </row>
    <row r="523" spans="1:2" x14ac:dyDescent="0.25">
      <c r="A523" s="46" t="s">
        <v>235</v>
      </c>
      <c r="B523" s="47">
        <v>3</v>
      </c>
    </row>
    <row r="524" spans="1:2" x14ac:dyDescent="0.25">
      <c r="A524" s="48" t="s">
        <v>236</v>
      </c>
      <c r="B524" s="49">
        <v>4.5345762460075765</v>
      </c>
    </row>
    <row r="525" spans="1:2" ht="15.75" thickBot="1" x14ac:dyDescent="0.3">
      <c r="A525" s="48" t="s">
        <v>237</v>
      </c>
      <c r="B525" s="50">
        <v>89.75333333333333</v>
      </c>
    </row>
    <row r="526" spans="1:2" ht="15.75" thickBot="1" x14ac:dyDescent="0.3">
      <c r="A526" s="44" t="s">
        <v>62</v>
      </c>
      <c r="B526" s="45"/>
    </row>
    <row r="527" spans="1:2" x14ac:dyDescent="0.25">
      <c r="A527" s="46" t="s">
        <v>235</v>
      </c>
      <c r="B527" s="47">
        <v>3</v>
      </c>
    </row>
    <row r="528" spans="1:2" x14ac:dyDescent="0.25">
      <c r="A528" s="48" t="s">
        <v>236</v>
      </c>
      <c r="B528" s="49">
        <v>5.5374321303098046</v>
      </c>
    </row>
    <row r="529" spans="1:2" ht="15.75" thickBot="1" x14ac:dyDescent="0.3">
      <c r="A529" s="48" t="s">
        <v>237</v>
      </c>
      <c r="B529" s="50">
        <v>104.36666666666667</v>
      </c>
    </row>
    <row r="530" spans="1:2" ht="15.75" thickBot="1" x14ac:dyDescent="0.3">
      <c r="A530" s="44" t="s">
        <v>199</v>
      </c>
      <c r="B530" s="45"/>
    </row>
    <row r="531" spans="1:2" x14ac:dyDescent="0.25">
      <c r="A531" s="46" t="s">
        <v>235</v>
      </c>
      <c r="B531" s="47">
        <v>3</v>
      </c>
    </row>
    <row r="532" spans="1:2" x14ac:dyDescent="0.25">
      <c r="A532" s="48" t="s">
        <v>236</v>
      </c>
      <c r="B532" s="49">
        <v>6.0244108752810801</v>
      </c>
    </row>
    <row r="533" spans="1:2" ht="15.75" thickBot="1" x14ac:dyDescent="0.3">
      <c r="A533" s="48" t="s">
        <v>237</v>
      </c>
      <c r="B533" s="50">
        <v>945.75333333333344</v>
      </c>
    </row>
    <row r="534" spans="1:2" ht="15.75" thickBot="1" x14ac:dyDescent="0.3">
      <c r="A534" s="44" t="s">
        <v>153</v>
      </c>
      <c r="B534" s="45"/>
    </row>
    <row r="535" spans="1:2" x14ac:dyDescent="0.25">
      <c r="A535" s="46" t="s">
        <v>235</v>
      </c>
      <c r="B535" s="47">
        <v>3</v>
      </c>
    </row>
    <row r="536" spans="1:2" x14ac:dyDescent="0.25">
      <c r="A536" s="48" t="s">
        <v>236</v>
      </c>
      <c r="B536" s="49">
        <v>14.514556449099185</v>
      </c>
    </row>
    <row r="537" spans="1:2" ht="15.75" thickBot="1" x14ac:dyDescent="0.3">
      <c r="A537" s="48" t="s">
        <v>237</v>
      </c>
      <c r="B537" s="50">
        <v>106.94</v>
      </c>
    </row>
    <row r="538" spans="1:2" ht="15.75" thickBot="1" x14ac:dyDescent="0.3">
      <c r="A538" s="44" t="s">
        <v>132</v>
      </c>
      <c r="B538" s="45"/>
    </row>
    <row r="539" spans="1:2" x14ac:dyDescent="0.25">
      <c r="A539" s="46" t="s">
        <v>235</v>
      </c>
      <c r="B539" s="47">
        <v>3</v>
      </c>
    </row>
    <row r="540" spans="1:2" x14ac:dyDescent="0.25">
      <c r="A540" s="48" t="s">
        <v>236</v>
      </c>
      <c r="B540" s="49">
        <v>2.4951442307692306</v>
      </c>
    </row>
    <row r="541" spans="1:2" ht="15.75" thickBot="1" x14ac:dyDescent="0.3">
      <c r="A541" s="48" t="s">
        <v>237</v>
      </c>
      <c r="B541" s="50">
        <v>208</v>
      </c>
    </row>
    <row r="542" spans="1:2" ht="15.75" thickBot="1" x14ac:dyDescent="0.3">
      <c r="A542" s="44" t="s">
        <v>88</v>
      </c>
      <c r="B542" s="45"/>
    </row>
    <row r="543" spans="1:2" x14ac:dyDescent="0.25">
      <c r="A543" s="46" t="s">
        <v>235</v>
      </c>
      <c r="B543" s="47">
        <v>3</v>
      </c>
    </row>
    <row r="544" spans="1:2" x14ac:dyDescent="0.25">
      <c r="A544" s="48" t="s">
        <v>236</v>
      </c>
      <c r="B544" s="49">
        <v>6.3735906618914964</v>
      </c>
    </row>
    <row r="545" spans="1:2" ht="15.75" thickBot="1" x14ac:dyDescent="0.3">
      <c r="A545" s="48" t="s">
        <v>237</v>
      </c>
      <c r="B545" s="50">
        <v>150.78</v>
      </c>
    </row>
    <row r="546" spans="1:2" ht="15.75" thickBot="1" x14ac:dyDescent="0.3">
      <c r="A546" s="44" t="s">
        <v>30</v>
      </c>
      <c r="B546" s="45"/>
    </row>
    <row r="547" spans="1:2" x14ac:dyDescent="0.25">
      <c r="A547" s="46" t="s">
        <v>235</v>
      </c>
      <c r="B547" s="47">
        <v>3</v>
      </c>
    </row>
    <row r="548" spans="1:2" x14ac:dyDescent="0.25">
      <c r="A548" s="48" t="s">
        <v>236</v>
      </c>
      <c r="B548" s="49">
        <v>11.392195909580193</v>
      </c>
    </row>
    <row r="549" spans="1:2" ht="15.75" thickBot="1" x14ac:dyDescent="0.3">
      <c r="A549" s="48" t="s">
        <v>237</v>
      </c>
      <c r="B549" s="50">
        <v>61.933333333333337</v>
      </c>
    </row>
    <row r="550" spans="1:2" ht="15.75" thickBot="1" x14ac:dyDescent="0.3">
      <c r="A550" s="44" t="s">
        <v>61</v>
      </c>
      <c r="B550" s="45"/>
    </row>
    <row r="551" spans="1:2" x14ac:dyDescent="0.25">
      <c r="A551" s="46" t="s">
        <v>235</v>
      </c>
      <c r="B551" s="47">
        <v>3</v>
      </c>
    </row>
    <row r="552" spans="1:2" x14ac:dyDescent="0.25">
      <c r="A552" s="48" t="s">
        <v>236</v>
      </c>
      <c r="B552" s="49">
        <v>5.5314165724438711</v>
      </c>
    </row>
    <row r="553" spans="1:2" ht="15.75" thickBot="1" x14ac:dyDescent="0.3">
      <c r="A553" s="48" t="s">
        <v>237</v>
      </c>
      <c r="B553" s="50">
        <v>82.546666666666667</v>
      </c>
    </row>
    <row r="554" spans="1:2" ht="15.75" thickBot="1" x14ac:dyDescent="0.3">
      <c r="A554" s="44" t="s">
        <v>183</v>
      </c>
      <c r="B554" s="45"/>
    </row>
    <row r="555" spans="1:2" x14ac:dyDescent="0.25">
      <c r="A555" s="46" t="s">
        <v>235</v>
      </c>
      <c r="B555" s="47">
        <v>2</v>
      </c>
    </row>
    <row r="556" spans="1:2" x14ac:dyDescent="0.25">
      <c r="A556" s="48" t="s">
        <v>236</v>
      </c>
      <c r="B556" s="49">
        <v>16.981785714285714</v>
      </c>
    </row>
    <row r="557" spans="1:2" ht="15.75" thickBot="1" x14ac:dyDescent="0.3">
      <c r="A557" s="48" t="s">
        <v>237</v>
      </c>
      <c r="B557" s="50">
        <v>70</v>
      </c>
    </row>
    <row r="558" spans="1:2" ht="15.75" thickBot="1" x14ac:dyDescent="0.3">
      <c r="A558" s="44" t="s">
        <v>178</v>
      </c>
      <c r="B558" s="45"/>
    </row>
    <row r="559" spans="1:2" x14ac:dyDescent="0.25">
      <c r="A559" s="46" t="s">
        <v>235</v>
      </c>
      <c r="B559" s="47">
        <v>2</v>
      </c>
    </row>
    <row r="560" spans="1:2" x14ac:dyDescent="0.25">
      <c r="A560" s="48" t="s">
        <v>236</v>
      </c>
      <c r="B560" s="49">
        <v>5.333333333333333</v>
      </c>
    </row>
    <row r="561" spans="1:2" ht="15.75" thickBot="1" x14ac:dyDescent="0.3">
      <c r="A561" s="48" t="s">
        <v>237</v>
      </c>
      <c r="B561" s="50">
        <v>37.5</v>
      </c>
    </row>
    <row r="562" spans="1:2" ht="15.75" thickBot="1" x14ac:dyDescent="0.3">
      <c r="A562" s="44" t="s">
        <v>145</v>
      </c>
      <c r="B562" s="45"/>
    </row>
    <row r="563" spans="1:2" x14ac:dyDescent="0.25">
      <c r="A563" s="46" t="s">
        <v>235</v>
      </c>
      <c r="B563" s="47">
        <v>2</v>
      </c>
    </row>
    <row r="564" spans="1:2" x14ac:dyDescent="0.25">
      <c r="A564" s="48" t="s">
        <v>236</v>
      </c>
      <c r="B564" s="49">
        <v>7.9289900811541933</v>
      </c>
    </row>
    <row r="565" spans="1:2" ht="15.75" thickBot="1" x14ac:dyDescent="0.3">
      <c r="A565" s="48" t="s">
        <v>237</v>
      </c>
      <c r="B565" s="50">
        <v>221.8</v>
      </c>
    </row>
    <row r="566" spans="1:2" ht="15.75" thickBot="1" x14ac:dyDescent="0.3">
      <c r="A566" s="44" t="s">
        <v>94</v>
      </c>
      <c r="B566" s="45"/>
    </row>
    <row r="567" spans="1:2" x14ac:dyDescent="0.25">
      <c r="A567" s="46" t="s">
        <v>235</v>
      </c>
      <c r="B567" s="47">
        <v>2</v>
      </c>
    </row>
    <row r="568" spans="1:2" x14ac:dyDescent="0.25">
      <c r="A568" s="48" t="s">
        <v>236</v>
      </c>
      <c r="B568" s="49">
        <v>3.7500000000000004</v>
      </c>
    </row>
    <row r="569" spans="1:2" ht="15.75" thickBot="1" x14ac:dyDescent="0.3">
      <c r="A569" s="48" t="s">
        <v>237</v>
      </c>
      <c r="B569" s="50">
        <v>85.66</v>
      </c>
    </row>
    <row r="570" spans="1:2" ht="15.75" thickBot="1" x14ac:dyDescent="0.3">
      <c r="A570" s="44" t="s">
        <v>209</v>
      </c>
      <c r="B570" s="45"/>
    </row>
    <row r="571" spans="1:2" x14ac:dyDescent="0.25">
      <c r="A571" s="46" t="s">
        <v>235</v>
      </c>
      <c r="B571" s="47">
        <v>2</v>
      </c>
    </row>
    <row r="572" spans="1:2" x14ac:dyDescent="0.25">
      <c r="A572" s="48" t="s">
        <v>236</v>
      </c>
      <c r="B572" s="49">
        <v>2.79606656580938</v>
      </c>
    </row>
    <row r="573" spans="1:2" ht="15.75" thickBot="1" x14ac:dyDescent="0.3">
      <c r="A573" s="48" t="s">
        <v>237</v>
      </c>
      <c r="B573" s="50">
        <v>165.25</v>
      </c>
    </row>
    <row r="574" spans="1:2" ht="15.75" thickBot="1" x14ac:dyDescent="0.3">
      <c r="A574" s="44" t="s">
        <v>214</v>
      </c>
      <c r="B574" s="45"/>
    </row>
    <row r="575" spans="1:2" x14ac:dyDescent="0.25">
      <c r="A575" s="46" t="s">
        <v>235</v>
      </c>
      <c r="B575" s="47">
        <v>2</v>
      </c>
    </row>
    <row r="576" spans="1:2" x14ac:dyDescent="0.25">
      <c r="A576" s="48" t="s">
        <v>236</v>
      </c>
      <c r="B576" s="49">
        <v>8.6158546390094859</v>
      </c>
    </row>
    <row r="577" spans="1:2" ht="15.75" thickBot="1" x14ac:dyDescent="0.3">
      <c r="A577" s="48" t="s">
        <v>237</v>
      </c>
      <c r="B577" s="50">
        <v>62.19</v>
      </c>
    </row>
    <row r="578" spans="1:2" ht="15.75" thickBot="1" x14ac:dyDescent="0.3">
      <c r="A578" s="44" t="s">
        <v>35</v>
      </c>
      <c r="B578" s="45"/>
    </row>
    <row r="579" spans="1:2" x14ac:dyDescent="0.25">
      <c r="A579" s="46" t="s">
        <v>235</v>
      </c>
      <c r="B579" s="47">
        <v>2</v>
      </c>
    </row>
    <row r="580" spans="1:2" x14ac:dyDescent="0.25">
      <c r="A580" s="48" t="s">
        <v>236</v>
      </c>
      <c r="B580" s="49">
        <v>9.7495536670713427</v>
      </c>
    </row>
    <row r="581" spans="1:2" ht="15.75" thickBot="1" x14ac:dyDescent="0.3">
      <c r="A581" s="48" t="s">
        <v>237</v>
      </c>
      <c r="B581" s="50">
        <v>70.015000000000001</v>
      </c>
    </row>
    <row r="582" spans="1:2" ht="15.75" thickBot="1" x14ac:dyDescent="0.3">
      <c r="A582" s="44" t="s">
        <v>139</v>
      </c>
      <c r="B582" s="45"/>
    </row>
    <row r="583" spans="1:2" x14ac:dyDescent="0.25">
      <c r="A583" s="46" t="s">
        <v>235</v>
      </c>
      <c r="B583" s="47">
        <v>2</v>
      </c>
    </row>
    <row r="584" spans="1:2" x14ac:dyDescent="0.25">
      <c r="A584" s="48" t="s">
        <v>236</v>
      </c>
      <c r="B584" s="49">
        <v>4.7264052482480983</v>
      </c>
    </row>
    <row r="585" spans="1:2" ht="15.75" thickBot="1" x14ac:dyDescent="0.3">
      <c r="A585" s="48" t="s">
        <v>237</v>
      </c>
      <c r="B585" s="50">
        <v>167.67500000000001</v>
      </c>
    </row>
    <row r="586" spans="1:2" ht="15.75" thickBot="1" x14ac:dyDescent="0.3">
      <c r="A586" s="44" t="s">
        <v>41</v>
      </c>
      <c r="B586" s="45"/>
    </row>
    <row r="587" spans="1:2" x14ac:dyDescent="0.25">
      <c r="A587" s="46" t="s">
        <v>235</v>
      </c>
      <c r="B587" s="47">
        <v>2</v>
      </c>
    </row>
    <row r="588" spans="1:2" x14ac:dyDescent="0.25">
      <c r="A588" s="48" t="s">
        <v>236</v>
      </c>
      <c r="B588" s="49">
        <v>15.993929983060418</v>
      </c>
    </row>
    <row r="589" spans="1:2" ht="15.75" thickBot="1" x14ac:dyDescent="0.3">
      <c r="A589" s="48" t="s">
        <v>237</v>
      </c>
      <c r="B589" s="50">
        <v>177.1</v>
      </c>
    </row>
    <row r="590" spans="1:2" ht="15.75" thickBot="1" x14ac:dyDescent="0.3">
      <c r="A590" s="44" t="s">
        <v>202</v>
      </c>
      <c r="B590" s="45"/>
    </row>
    <row r="591" spans="1:2" x14ac:dyDescent="0.25">
      <c r="A591" s="46" t="s">
        <v>235</v>
      </c>
      <c r="B591" s="47">
        <v>2</v>
      </c>
    </row>
    <row r="592" spans="1:2" x14ac:dyDescent="0.25">
      <c r="A592" s="48" t="s">
        <v>236</v>
      </c>
      <c r="B592" s="49">
        <v>3.22</v>
      </c>
    </row>
    <row r="593" spans="1:2" ht="15.75" thickBot="1" x14ac:dyDescent="0.3">
      <c r="A593" s="48" t="s">
        <v>237</v>
      </c>
      <c r="B593" s="50">
        <v>77.5</v>
      </c>
    </row>
    <row r="594" spans="1:2" ht="15.75" thickBot="1" x14ac:dyDescent="0.3">
      <c r="A594" s="44" t="s">
        <v>102</v>
      </c>
      <c r="B594" s="45"/>
    </row>
    <row r="595" spans="1:2" x14ac:dyDescent="0.25">
      <c r="A595" s="46" t="s">
        <v>235</v>
      </c>
      <c r="B595" s="47">
        <v>2</v>
      </c>
    </row>
    <row r="596" spans="1:2" x14ac:dyDescent="0.25">
      <c r="A596" s="48" t="s">
        <v>236</v>
      </c>
      <c r="B596" s="49">
        <v>2.3451240961500881</v>
      </c>
    </row>
    <row r="597" spans="1:2" ht="15.75" thickBot="1" x14ac:dyDescent="0.3">
      <c r="A597" s="48" t="s">
        <v>237</v>
      </c>
      <c r="B597" s="50">
        <v>255.85</v>
      </c>
    </row>
    <row r="598" spans="1:2" ht="15.75" thickBot="1" x14ac:dyDescent="0.3">
      <c r="A598" s="44" t="s">
        <v>141</v>
      </c>
      <c r="B598" s="45"/>
    </row>
    <row r="599" spans="1:2" x14ac:dyDescent="0.25">
      <c r="A599" s="46" t="s">
        <v>235</v>
      </c>
      <c r="B599" s="47">
        <v>2</v>
      </c>
    </row>
    <row r="600" spans="1:2" x14ac:dyDescent="0.25">
      <c r="A600" s="48" t="s">
        <v>236</v>
      </c>
      <c r="B600" s="49">
        <v>9.0745454545454542</v>
      </c>
    </row>
    <row r="601" spans="1:2" ht="15.75" thickBot="1" x14ac:dyDescent="0.3">
      <c r="A601" s="48" t="s">
        <v>237</v>
      </c>
      <c r="B601" s="50">
        <v>33</v>
      </c>
    </row>
    <row r="602" spans="1:2" ht="15.75" thickBot="1" x14ac:dyDescent="0.3">
      <c r="A602" s="44" t="s">
        <v>122</v>
      </c>
      <c r="B602" s="45"/>
    </row>
    <row r="603" spans="1:2" x14ac:dyDescent="0.25">
      <c r="A603" s="46" t="s">
        <v>235</v>
      </c>
      <c r="B603" s="47">
        <v>2</v>
      </c>
    </row>
    <row r="604" spans="1:2" x14ac:dyDescent="0.25">
      <c r="A604" s="48" t="s">
        <v>236</v>
      </c>
      <c r="B604" s="49">
        <v>2.2222222222222223</v>
      </c>
    </row>
    <row r="605" spans="1:2" ht="15.75" thickBot="1" x14ac:dyDescent="0.3">
      <c r="A605" s="48" t="s">
        <v>237</v>
      </c>
      <c r="B605" s="50">
        <v>90</v>
      </c>
    </row>
    <row r="606" spans="1:2" ht="15.75" thickBot="1" x14ac:dyDescent="0.3">
      <c r="A606" s="44" t="s">
        <v>44</v>
      </c>
      <c r="B606" s="45"/>
    </row>
    <row r="607" spans="1:2" x14ac:dyDescent="0.25">
      <c r="A607" s="46" t="s">
        <v>235</v>
      </c>
      <c r="B607" s="47">
        <v>2</v>
      </c>
    </row>
    <row r="608" spans="1:2" x14ac:dyDescent="0.25">
      <c r="A608" s="48" t="s">
        <v>236</v>
      </c>
      <c r="B608" s="49">
        <v>4.818892045454545</v>
      </c>
    </row>
    <row r="609" spans="1:2" ht="15.75" thickBot="1" x14ac:dyDescent="0.3">
      <c r="A609" s="48" t="s">
        <v>237</v>
      </c>
      <c r="B609" s="50">
        <v>35.200000000000003</v>
      </c>
    </row>
    <row r="610" spans="1:2" ht="15.75" thickBot="1" x14ac:dyDescent="0.3">
      <c r="A610" s="44" t="s">
        <v>75</v>
      </c>
      <c r="B610" s="45"/>
    </row>
    <row r="611" spans="1:2" x14ac:dyDescent="0.25">
      <c r="A611" s="46" t="s">
        <v>235</v>
      </c>
      <c r="B611" s="47">
        <v>2</v>
      </c>
    </row>
    <row r="612" spans="1:2" x14ac:dyDescent="0.25">
      <c r="A612" s="48" t="s">
        <v>236</v>
      </c>
      <c r="B612" s="49">
        <v>6.0714285714285712</v>
      </c>
    </row>
    <row r="613" spans="1:2" ht="15.75" thickBot="1" x14ac:dyDescent="0.3">
      <c r="A613" s="48" t="s">
        <v>237</v>
      </c>
      <c r="B613" s="50">
        <v>70</v>
      </c>
    </row>
    <row r="614" spans="1:2" ht="15.75" thickBot="1" x14ac:dyDescent="0.3">
      <c r="A614" s="44" t="s">
        <v>172</v>
      </c>
      <c r="B614" s="45"/>
    </row>
    <row r="615" spans="1:2" x14ac:dyDescent="0.25">
      <c r="A615" s="46" t="s">
        <v>235</v>
      </c>
      <c r="B615" s="47">
        <v>2</v>
      </c>
    </row>
    <row r="616" spans="1:2" x14ac:dyDescent="0.25">
      <c r="A616" s="48" t="s">
        <v>236</v>
      </c>
      <c r="B616" s="49">
        <v>3.4355246523388119</v>
      </c>
    </row>
    <row r="617" spans="1:2" ht="15.75" thickBot="1" x14ac:dyDescent="0.3">
      <c r="A617" s="48" t="s">
        <v>237</v>
      </c>
      <c r="B617" s="50">
        <v>158.19999999999999</v>
      </c>
    </row>
    <row r="618" spans="1:2" ht="15.75" thickBot="1" x14ac:dyDescent="0.3">
      <c r="A618" s="44" t="s">
        <v>36</v>
      </c>
      <c r="B618" s="45"/>
    </row>
    <row r="619" spans="1:2" x14ac:dyDescent="0.25">
      <c r="A619" s="46" t="s">
        <v>235</v>
      </c>
      <c r="B619" s="47">
        <v>2</v>
      </c>
    </row>
    <row r="620" spans="1:2" x14ac:dyDescent="0.25">
      <c r="A620" s="48" t="s">
        <v>236</v>
      </c>
      <c r="B620" s="49">
        <v>2.9507154213036566</v>
      </c>
    </row>
    <row r="621" spans="1:2" ht="15.75" thickBot="1" x14ac:dyDescent="0.3">
      <c r="A621" s="48" t="s">
        <v>237</v>
      </c>
      <c r="B621" s="50">
        <v>47.174999999999997</v>
      </c>
    </row>
    <row r="622" spans="1:2" ht="15.75" thickBot="1" x14ac:dyDescent="0.3">
      <c r="A622" s="44" t="s">
        <v>154</v>
      </c>
      <c r="B622" s="45"/>
    </row>
    <row r="623" spans="1:2" x14ac:dyDescent="0.25">
      <c r="A623" s="46" t="s">
        <v>235</v>
      </c>
      <c r="B623" s="47">
        <v>2</v>
      </c>
    </row>
    <row r="624" spans="1:2" x14ac:dyDescent="0.25">
      <c r="A624" s="48" t="s">
        <v>236</v>
      </c>
      <c r="B624" s="49">
        <v>12.01173076923077</v>
      </c>
    </row>
    <row r="625" spans="1:2" ht="15.75" thickBot="1" x14ac:dyDescent="0.3">
      <c r="A625" s="48" t="s">
        <v>237</v>
      </c>
      <c r="B625" s="50">
        <v>52</v>
      </c>
    </row>
    <row r="626" spans="1:2" ht="15.75" thickBot="1" x14ac:dyDescent="0.3">
      <c r="A626" s="44" t="s">
        <v>87</v>
      </c>
      <c r="B626" s="45"/>
    </row>
    <row r="627" spans="1:2" x14ac:dyDescent="0.25">
      <c r="A627" s="46" t="s">
        <v>235</v>
      </c>
      <c r="B627" s="47">
        <v>2</v>
      </c>
    </row>
    <row r="628" spans="1:2" x14ac:dyDescent="0.25">
      <c r="A628" s="48" t="s">
        <v>236</v>
      </c>
      <c r="B628" s="49">
        <v>6.3979103948999461</v>
      </c>
    </row>
    <row r="629" spans="1:2" ht="15.75" thickBot="1" x14ac:dyDescent="0.3">
      <c r="A629" s="48" t="s">
        <v>237</v>
      </c>
      <c r="B629" s="50">
        <v>112.94</v>
      </c>
    </row>
    <row r="630" spans="1:2" ht="15.75" thickBot="1" x14ac:dyDescent="0.3">
      <c r="A630" s="44" t="s">
        <v>152</v>
      </c>
      <c r="B630" s="45"/>
    </row>
    <row r="631" spans="1:2" x14ac:dyDescent="0.25">
      <c r="A631" s="46" t="s">
        <v>235</v>
      </c>
      <c r="B631" s="47">
        <v>1</v>
      </c>
    </row>
    <row r="632" spans="1:2" x14ac:dyDescent="0.25">
      <c r="A632" s="48" t="s">
        <v>236</v>
      </c>
      <c r="B632" s="49">
        <v>4.3010322580645157</v>
      </c>
    </row>
    <row r="633" spans="1:2" ht="15.75" thickBot="1" x14ac:dyDescent="0.3">
      <c r="A633" s="48" t="s">
        <v>237</v>
      </c>
      <c r="B633" s="50">
        <v>77.5</v>
      </c>
    </row>
    <row r="634" spans="1:2" ht="15.75" thickBot="1" x14ac:dyDescent="0.3">
      <c r="A634" s="44" t="s">
        <v>218</v>
      </c>
      <c r="B634" s="45"/>
    </row>
    <row r="635" spans="1:2" x14ac:dyDescent="0.25">
      <c r="A635" s="46" t="s">
        <v>235</v>
      </c>
      <c r="B635" s="47">
        <v>1</v>
      </c>
    </row>
    <row r="636" spans="1:2" x14ac:dyDescent="0.25">
      <c r="A636" s="48" t="s">
        <v>236</v>
      </c>
      <c r="B636" s="49">
        <v>5.3667262969588556</v>
      </c>
    </row>
    <row r="637" spans="1:2" ht="15.75" thickBot="1" x14ac:dyDescent="0.3">
      <c r="A637" s="48" t="s">
        <v>237</v>
      </c>
      <c r="B637" s="50">
        <v>55.9</v>
      </c>
    </row>
    <row r="638" spans="1:2" ht="15.75" thickBot="1" x14ac:dyDescent="0.3">
      <c r="A638" s="44" t="s">
        <v>192</v>
      </c>
      <c r="B638" s="45"/>
    </row>
    <row r="639" spans="1:2" x14ac:dyDescent="0.25">
      <c r="A639" s="46" t="s">
        <v>235</v>
      </c>
      <c r="B639" s="47">
        <v>1</v>
      </c>
    </row>
    <row r="640" spans="1:2" x14ac:dyDescent="0.25">
      <c r="A640" s="48" t="s">
        <v>236</v>
      </c>
      <c r="B640" s="49">
        <v>2.3042857142857143</v>
      </c>
    </row>
    <row r="641" spans="1:2" ht="15.75" thickBot="1" x14ac:dyDescent="0.3">
      <c r="A641" s="48" t="s">
        <v>237</v>
      </c>
      <c r="B641" s="50">
        <v>28</v>
      </c>
    </row>
    <row r="642" spans="1:2" ht="15.75" thickBot="1" x14ac:dyDescent="0.3">
      <c r="A642" s="44" t="s">
        <v>206</v>
      </c>
      <c r="B642" s="45"/>
    </row>
    <row r="643" spans="1:2" x14ac:dyDescent="0.25">
      <c r="A643" s="46" t="s">
        <v>235</v>
      </c>
      <c r="B643" s="47">
        <v>1</v>
      </c>
    </row>
    <row r="644" spans="1:2" x14ac:dyDescent="0.25">
      <c r="A644" s="48" t="s">
        <v>236</v>
      </c>
      <c r="B644" s="49">
        <v>3.000447828034035</v>
      </c>
    </row>
    <row r="645" spans="1:2" ht="15.75" thickBot="1" x14ac:dyDescent="0.3">
      <c r="A645" s="48" t="s">
        <v>237</v>
      </c>
      <c r="B645" s="50">
        <v>111.65</v>
      </c>
    </row>
    <row r="646" spans="1:2" ht="15.75" thickBot="1" x14ac:dyDescent="0.3">
      <c r="A646" s="44" t="s">
        <v>200</v>
      </c>
      <c r="B646" s="45"/>
    </row>
    <row r="647" spans="1:2" x14ac:dyDescent="0.25">
      <c r="A647" s="46" t="s">
        <v>235</v>
      </c>
      <c r="B647" s="47">
        <v>1</v>
      </c>
    </row>
    <row r="648" spans="1:2" x14ac:dyDescent="0.25">
      <c r="A648" s="48" t="s">
        <v>236</v>
      </c>
      <c r="B648" s="49">
        <v>25.197777777777777</v>
      </c>
    </row>
    <row r="649" spans="1:2" ht="15.75" thickBot="1" x14ac:dyDescent="0.3">
      <c r="A649" s="48" t="s">
        <v>237</v>
      </c>
      <c r="B649" s="50">
        <v>36</v>
      </c>
    </row>
    <row r="650" spans="1:2" ht="15.75" thickBot="1" x14ac:dyDescent="0.3">
      <c r="A650" s="44" t="s">
        <v>167</v>
      </c>
      <c r="B650" s="45"/>
    </row>
    <row r="651" spans="1:2" x14ac:dyDescent="0.25">
      <c r="A651" s="46" t="s">
        <v>235</v>
      </c>
      <c r="B651" s="47">
        <v>1</v>
      </c>
    </row>
    <row r="652" spans="1:2" x14ac:dyDescent="0.25">
      <c r="A652" s="48" t="s">
        <v>236</v>
      </c>
      <c r="B652" s="49">
        <v>13.714285714285714</v>
      </c>
    </row>
    <row r="653" spans="1:2" ht="15.75" thickBot="1" x14ac:dyDescent="0.3">
      <c r="A653" s="48" t="s">
        <v>237</v>
      </c>
      <c r="B653" s="50">
        <v>17.5</v>
      </c>
    </row>
    <row r="654" spans="1:2" ht="15.75" thickBot="1" x14ac:dyDescent="0.3">
      <c r="A654" s="44" t="s">
        <v>188</v>
      </c>
      <c r="B654" s="45"/>
    </row>
    <row r="655" spans="1:2" x14ac:dyDescent="0.25">
      <c r="A655" s="46" t="s">
        <v>235</v>
      </c>
      <c r="B655" s="47">
        <v>1</v>
      </c>
    </row>
    <row r="656" spans="1:2" x14ac:dyDescent="0.25">
      <c r="A656" s="48" t="s">
        <v>236</v>
      </c>
      <c r="B656" s="49">
        <v>4.4385264092321348</v>
      </c>
    </row>
    <row r="657" spans="1:2" ht="15.75" thickBot="1" x14ac:dyDescent="0.3">
      <c r="A657" s="48" t="s">
        <v>237</v>
      </c>
      <c r="B657" s="50">
        <v>225.3</v>
      </c>
    </row>
    <row r="658" spans="1:2" ht="15.75" thickBot="1" x14ac:dyDescent="0.3">
      <c r="A658" s="44" t="s">
        <v>204</v>
      </c>
      <c r="B658" s="45"/>
    </row>
    <row r="659" spans="1:2" x14ac:dyDescent="0.25">
      <c r="A659" s="46" t="s">
        <v>235</v>
      </c>
      <c r="B659" s="47">
        <v>1</v>
      </c>
    </row>
    <row r="660" spans="1:2" x14ac:dyDescent="0.25">
      <c r="A660" s="48" t="s">
        <v>236</v>
      </c>
      <c r="B660" s="49">
        <v>3.9855871886120995</v>
      </c>
    </row>
    <row r="661" spans="1:2" ht="15.75" thickBot="1" x14ac:dyDescent="0.3">
      <c r="A661" s="48" t="s">
        <v>237</v>
      </c>
      <c r="B661" s="50">
        <v>112.4</v>
      </c>
    </row>
    <row r="662" spans="1:2" ht="15.75" thickBot="1" x14ac:dyDescent="0.3">
      <c r="A662" s="44" t="s">
        <v>65</v>
      </c>
      <c r="B662" s="45"/>
    </row>
    <row r="663" spans="1:2" x14ac:dyDescent="0.25">
      <c r="A663" s="46" t="s">
        <v>235</v>
      </c>
      <c r="B663" s="47">
        <v>1</v>
      </c>
    </row>
    <row r="664" spans="1:2" x14ac:dyDescent="0.25">
      <c r="A664" s="48" t="s">
        <v>236</v>
      </c>
      <c r="B664" s="49">
        <v>3.1578947368421053</v>
      </c>
    </row>
    <row r="665" spans="1:2" ht="15.75" thickBot="1" x14ac:dyDescent="0.3">
      <c r="A665" s="48" t="s">
        <v>237</v>
      </c>
      <c r="B665" s="50">
        <v>190</v>
      </c>
    </row>
    <row r="666" spans="1:2" ht="15.75" thickBot="1" x14ac:dyDescent="0.3">
      <c r="A666" s="44" t="s">
        <v>165</v>
      </c>
      <c r="B666" s="45"/>
    </row>
    <row r="667" spans="1:2" x14ac:dyDescent="0.25">
      <c r="A667" s="46" t="s">
        <v>235</v>
      </c>
      <c r="B667" s="47">
        <v>1</v>
      </c>
    </row>
    <row r="668" spans="1:2" x14ac:dyDescent="0.25">
      <c r="A668" s="48" t="s">
        <v>236</v>
      </c>
      <c r="B668" s="49">
        <v>2.3618327822390177</v>
      </c>
    </row>
    <row r="669" spans="1:2" ht="15.75" thickBot="1" x14ac:dyDescent="0.3">
      <c r="A669" s="48" t="s">
        <v>237</v>
      </c>
      <c r="B669" s="50">
        <v>211.7</v>
      </c>
    </row>
    <row r="670" spans="1:2" ht="15.75" thickBot="1" x14ac:dyDescent="0.3">
      <c r="A670" s="44" t="s">
        <v>104</v>
      </c>
      <c r="B670" s="45"/>
    </row>
    <row r="671" spans="1:2" x14ac:dyDescent="0.25">
      <c r="A671" s="46" t="s">
        <v>235</v>
      </c>
      <c r="B671" s="47">
        <v>1</v>
      </c>
    </row>
    <row r="672" spans="1:2" x14ac:dyDescent="0.25">
      <c r="A672" s="48" t="s">
        <v>236</v>
      </c>
      <c r="B672" s="49">
        <v>45.099933964340742</v>
      </c>
    </row>
    <row r="673" spans="1:2" ht="15.75" thickBot="1" x14ac:dyDescent="0.3">
      <c r="A673" s="48" t="s">
        <v>237</v>
      </c>
      <c r="B673" s="50">
        <v>45.43</v>
      </c>
    </row>
    <row r="674" spans="1:2" ht="15.75" thickBot="1" x14ac:dyDescent="0.3">
      <c r="A674" s="44" t="s">
        <v>186</v>
      </c>
      <c r="B674" s="45"/>
    </row>
    <row r="675" spans="1:2" x14ac:dyDescent="0.25">
      <c r="A675" s="46" t="s">
        <v>235</v>
      </c>
      <c r="B675" s="47">
        <v>1</v>
      </c>
    </row>
    <row r="676" spans="1:2" x14ac:dyDescent="0.25">
      <c r="A676" s="48" t="s">
        <v>236</v>
      </c>
      <c r="B676" s="49">
        <v>3.2378580323785804</v>
      </c>
    </row>
    <row r="677" spans="1:2" ht="15.75" thickBot="1" x14ac:dyDescent="0.3">
      <c r="A677" s="48" t="s">
        <v>237</v>
      </c>
      <c r="B677" s="50">
        <v>40.15</v>
      </c>
    </row>
    <row r="678" spans="1:2" ht="15.75" thickBot="1" x14ac:dyDescent="0.3">
      <c r="A678" s="44" t="s">
        <v>101</v>
      </c>
      <c r="B678" s="45"/>
    </row>
    <row r="679" spans="1:2" x14ac:dyDescent="0.25">
      <c r="A679" s="46" t="s">
        <v>235</v>
      </c>
      <c r="B679" s="47">
        <v>1</v>
      </c>
    </row>
    <row r="680" spans="1:2" x14ac:dyDescent="0.25">
      <c r="A680" s="48" t="s">
        <v>236</v>
      </c>
      <c r="B680" s="49">
        <v>11.909986130374481</v>
      </c>
    </row>
    <row r="681" spans="1:2" ht="15.75" thickBot="1" x14ac:dyDescent="0.3">
      <c r="A681" s="48" t="s">
        <v>237</v>
      </c>
      <c r="B681" s="50">
        <v>72.099999999999994</v>
      </c>
    </row>
    <row r="682" spans="1:2" ht="15.75" thickBot="1" x14ac:dyDescent="0.3">
      <c r="A682" s="44" t="s">
        <v>54</v>
      </c>
      <c r="B682" s="45"/>
    </row>
    <row r="683" spans="1:2" x14ac:dyDescent="0.25">
      <c r="A683" s="46" t="s">
        <v>235</v>
      </c>
      <c r="B683" s="47">
        <v>1</v>
      </c>
    </row>
    <row r="684" spans="1:2" x14ac:dyDescent="0.25">
      <c r="A684" s="48" t="s">
        <v>236</v>
      </c>
      <c r="B684" s="49">
        <v>2.7777777777777777</v>
      </c>
    </row>
    <row r="685" spans="1:2" ht="15.75" thickBot="1" x14ac:dyDescent="0.3">
      <c r="A685" s="48" t="s">
        <v>237</v>
      </c>
      <c r="B685" s="50">
        <v>90</v>
      </c>
    </row>
    <row r="686" spans="1:2" ht="15.75" thickBot="1" x14ac:dyDescent="0.3">
      <c r="A686" s="44" t="s">
        <v>191</v>
      </c>
      <c r="B686" s="45"/>
    </row>
    <row r="687" spans="1:2" x14ac:dyDescent="0.25">
      <c r="A687" s="46" t="s">
        <v>235</v>
      </c>
      <c r="B687" s="47">
        <v>1</v>
      </c>
    </row>
    <row r="688" spans="1:2" x14ac:dyDescent="0.25">
      <c r="A688" s="48" t="s">
        <v>236</v>
      </c>
      <c r="B688" s="49">
        <v>3.8804811796662788</v>
      </c>
    </row>
    <row r="689" spans="1:2" ht="15.75" thickBot="1" x14ac:dyDescent="0.3">
      <c r="A689" s="48" t="s">
        <v>237</v>
      </c>
      <c r="B689" s="50">
        <v>128.85</v>
      </c>
    </row>
    <row r="690" spans="1:2" ht="15.75" thickBot="1" x14ac:dyDescent="0.3">
      <c r="A690" s="44" t="s">
        <v>158</v>
      </c>
      <c r="B690" s="45"/>
    </row>
    <row r="691" spans="1:2" x14ac:dyDescent="0.25">
      <c r="A691" s="46" t="s">
        <v>235</v>
      </c>
      <c r="B691" s="47">
        <v>1</v>
      </c>
    </row>
    <row r="692" spans="1:2" x14ac:dyDescent="0.25">
      <c r="A692" s="48" t="s">
        <v>236</v>
      </c>
      <c r="B692" s="49">
        <v>4.4718581341557444</v>
      </c>
    </row>
    <row r="693" spans="1:2" ht="15.75" thickBot="1" x14ac:dyDescent="0.3">
      <c r="A693" s="48" t="s">
        <v>237</v>
      </c>
      <c r="B693" s="50">
        <v>129.69999999999999</v>
      </c>
    </row>
    <row r="694" spans="1:2" ht="15.75" thickBot="1" x14ac:dyDescent="0.3">
      <c r="A694" s="44" t="s">
        <v>39</v>
      </c>
      <c r="B694" s="45"/>
    </row>
    <row r="695" spans="1:2" x14ac:dyDescent="0.25">
      <c r="A695" s="46" t="s">
        <v>235</v>
      </c>
      <c r="B695" s="47">
        <v>1</v>
      </c>
    </row>
    <row r="696" spans="1:2" x14ac:dyDescent="0.25">
      <c r="A696" s="48" t="s">
        <v>236</v>
      </c>
      <c r="B696" s="49">
        <v>3.6161335187760777</v>
      </c>
    </row>
    <row r="697" spans="1:2" ht="15.75" thickBot="1" x14ac:dyDescent="0.3">
      <c r="A697" s="48" t="s">
        <v>237</v>
      </c>
      <c r="B697" s="50">
        <v>143.80000000000001</v>
      </c>
    </row>
    <row r="698" spans="1:2" ht="15.75" thickBot="1" x14ac:dyDescent="0.3">
      <c r="A698" s="44" t="s">
        <v>215</v>
      </c>
      <c r="B698" s="45"/>
    </row>
    <row r="699" spans="1:2" x14ac:dyDescent="0.25">
      <c r="A699" s="46" t="s">
        <v>235</v>
      </c>
      <c r="B699" s="47">
        <v>1</v>
      </c>
    </row>
    <row r="700" spans="1:2" x14ac:dyDescent="0.25">
      <c r="A700" s="48" t="s">
        <v>236</v>
      </c>
      <c r="B700" s="49">
        <v>5.4462934947049932</v>
      </c>
    </row>
    <row r="701" spans="1:2" ht="15.75" thickBot="1" x14ac:dyDescent="0.3">
      <c r="A701" s="48" t="s">
        <v>237</v>
      </c>
      <c r="B701" s="50">
        <v>66.099999999999994</v>
      </c>
    </row>
    <row r="702" spans="1:2" ht="15.75" thickBot="1" x14ac:dyDescent="0.3">
      <c r="A702" s="44" t="s">
        <v>93</v>
      </c>
      <c r="B702" s="45"/>
    </row>
    <row r="703" spans="1:2" x14ac:dyDescent="0.25">
      <c r="A703" s="46" t="s">
        <v>235</v>
      </c>
      <c r="B703" s="47">
        <v>1</v>
      </c>
    </row>
    <row r="704" spans="1:2" x14ac:dyDescent="0.25">
      <c r="A704" s="48" t="s">
        <v>236</v>
      </c>
      <c r="B704" s="49">
        <v>10.074999999999999</v>
      </c>
    </row>
    <row r="705" spans="1:2" ht="15.75" thickBot="1" x14ac:dyDescent="0.3">
      <c r="A705" s="48" t="s">
        <v>237</v>
      </c>
      <c r="B705" s="50">
        <v>50</v>
      </c>
    </row>
    <row r="706" spans="1:2" ht="15.75" thickBot="1" x14ac:dyDescent="0.3">
      <c r="A706" s="44" t="s">
        <v>198</v>
      </c>
      <c r="B706" s="45"/>
    </row>
    <row r="707" spans="1:2" x14ac:dyDescent="0.25">
      <c r="A707" s="46" t="s">
        <v>235</v>
      </c>
      <c r="B707" s="47">
        <v>1</v>
      </c>
    </row>
    <row r="708" spans="1:2" x14ac:dyDescent="0.25">
      <c r="A708" s="48" t="s">
        <v>236</v>
      </c>
      <c r="B708" s="49">
        <v>5.729166666666667</v>
      </c>
    </row>
    <row r="709" spans="1:2" ht="15.75" thickBot="1" x14ac:dyDescent="0.3">
      <c r="A709" s="48" t="s">
        <v>237</v>
      </c>
      <c r="B709" s="50">
        <v>76.8</v>
      </c>
    </row>
    <row r="710" spans="1:2" ht="15.75" thickBot="1" x14ac:dyDescent="0.3">
      <c r="A710" s="44" t="s">
        <v>115</v>
      </c>
      <c r="B710" s="45"/>
    </row>
    <row r="711" spans="1:2" x14ac:dyDescent="0.25">
      <c r="A711" s="46" t="s">
        <v>235</v>
      </c>
      <c r="B711" s="47">
        <v>1</v>
      </c>
    </row>
    <row r="712" spans="1:2" x14ac:dyDescent="0.25">
      <c r="A712" s="48" t="s">
        <v>236</v>
      </c>
      <c r="B712" s="49">
        <v>3</v>
      </c>
    </row>
    <row r="713" spans="1:2" ht="15.75" thickBot="1" x14ac:dyDescent="0.3">
      <c r="A713" s="48" t="s">
        <v>237</v>
      </c>
      <c r="B713" s="50">
        <v>29.84</v>
      </c>
    </row>
    <row r="714" spans="1:2" ht="15.75" thickBot="1" x14ac:dyDescent="0.3">
      <c r="A714" s="44" t="s">
        <v>216</v>
      </c>
      <c r="B714" s="45"/>
    </row>
    <row r="715" spans="1:2" x14ac:dyDescent="0.25">
      <c r="A715" s="46" t="s">
        <v>235</v>
      </c>
      <c r="B715" s="47">
        <v>1</v>
      </c>
    </row>
    <row r="716" spans="1:2" x14ac:dyDescent="0.25">
      <c r="A716" s="48" t="s">
        <v>236</v>
      </c>
      <c r="B716" s="49">
        <v>7.6654279279279285</v>
      </c>
    </row>
    <row r="717" spans="1:2" ht="15.75" thickBot="1" x14ac:dyDescent="0.3">
      <c r="A717" s="48" t="s">
        <v>237</v>
      </c>
      <c r="B717" s="50">
        <v>88.8</v>
      </c>
    </row>
    <row r="718" spans="1:2" ht="15.75" thickBot="1" x14ac:dyDescent="0.3">
      <c r="A718" s="44" t="s">
        <v>59</v>
      </c>
      <c r="B718" s="45"/>
    </row>
    <row r="719" spans="1:2" x14ac:dyDescent="0.25">
      <c r="A719" s="46" t="s">
        <v>235</v>
      </c>
      <c r="B719" s="47">
        <v>1</v>
      </c>
    </row>
    <row r="720" spans="1:2" x14ac:dyDescent="0.25">
      <c r="A720" s="48" t="s">
        <v>236</v>
      </c>
      <c r="B720" s="49">
        <v>2.7149321266968327</v>
      </c>
    </row>
    <row r="721" spans="1:2" ht="15.75" thickBot="1" x14ac:dyDescent="0.3">
      <c r="A721" s="48" t="s">
        <v>237</v>
      </c>
      <c r="B721" s="50">
        <v>110.5</v>
      </c>
    </row>
    <row r="722" spans="1:2" ht="15.75" thickBot="1" x14ac:dyDescent="0.3">
      <c r="A722" s="44" t="s">
        <v>123</v>
      </c>
      <c r="B722" s="45"/>
    </row>
    <row r="723" spans="1:2" x14ac:dyDescent="0.25">
      <c r="A723" s="46" t="s">
        <v>235</v>
      </c>
      <c r="B723" s="47">
        <v>1</v>
      </c>
    </row>
    <row r="724" spans="1:2" x14ac:dyDescent="0.25">
      <c r="A724" s="48" t="s">
        <v>236</v>
      </c>
      <c r="B724" s="49">
        <v>7</v>
      </c>
    </row>
    <row r="725" spans="1:2" ht="15.75" thickBot="1" x14ac:dyDescent="0.3">
      <c r="A725" s="48" t="s">
        <v>237</v>
      </c>
      <c r="B725" s="50">
        <v>98.76</v>
      </c>
    </row>
    <row r="726" spans="1:2" ht="15.75" thickBot="1" x14ac:dyDescent="0.3">
      <c r="A726" s="44" t="s">
        <v>217</v>
      </c>
      <c r="B726" s="45"/>
    </row>
    <row r="727" spans="1:2" x14ac:dyDescent="0.25">
      <c r="A727" s="46" t="s">
        <v>235</v>
      </c>
      <c r="B727" s="47">
        <v>1</v>
      </c>
    </row>
    <row r="728" spans="1:2" x14ac:dyDescent="0.25">
      <c r="A728" s="48" t="s">
        <v>236</v>
      </c>
      <c r="B728" s="49">
        <v>2.8301886792452828</v>
      </c>
    </row>
    <row r="729" spans="1:2" x14ac:dyDescent="0.25">
      <c r="A729" s="48" t="s">
        <v>237</v>
      </c>
      <c r="B729" s="50">
        <v>212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65"/>
  <sheetViews>
    <sheetView zoomScale="85" zoomScaleNormal="85" workbookViewId="0">
      <selection activeCell="E42" sqref="E42"/>
    </sheetView>
  </sheetViews>
  <sheetFormatPr defaultRowHeight="15" x14ac:dyDescent="0.25"/>
  <cols>
    <col min="1" max="1" width="28.7109375" customWidth="1"/>
    <col min="2" max="2" width="22" customWidth="1"/>
    <col min="3" max="4" width="16.7109375" customWidth="1"/>
  </cols>
  <sheetData>
    <row r="1" spans="1:2" x14ac:dyDescent="0.25">
      <c r="A1" s="1" t="s">
        <v>228</v>
      </c>
    </row>
    <row r="3" spans="1:2" x14ac:dyDescent="0.25">
      <c r="A3" t="s">
        <v>248</v>
      </c>
    </row>
    <row r="4" spans="1:2" x14ac:dyDescent="0.25">
      <c r="A4" t="s">
        <v>0</v>
      </c>
    </row>
    <row r="5" spans="1:2" x14ac:dyDescent="0.25">
      <c r="A5" t="s">
        <v>1</v>
      </c>
    </row>
    <row r="6" spans="1:2" x14ac:dyDescent="0.25">
      <c r="A6" t="s">
        <v>247</v>
      </c>
    </row>
    <row r="7" spans="1:2" x14ac:dyDescent="0.25">
      <c r="A7" t="s">
        <v>229</v>
      </c>
    </row>
    <row r="8" spans="1:2" ht="18.75" x14ac:dyDescent="0.3">
      <c r="A8" s="85" t="s">
        <v>246</v>
      </c>
    </row>
    <row r="9" spans="1:2" x14ac:dyDescent="0.25">
      <c r="A9" t="s">
        <v>251</v>
      </c>
    </row>
    <row r="10" spans="1:2" x14ac:dyDescent="0.25">
      <c r="A10" t="s">
        <v>242</v>
      </c>
    </row>
    <row r="11" spans="1:2" ht="15.75" thickBot="1" x14ac:dyDescent="0.3"/>
    <row r="12" spans="1:2" ht="15.75" thickBot="1" x14ac:dyDescent="0.3">
      <c r="A12" s="41" t="s">
        <v>238</v>
      </c>
      <c r="B12" s="42"/>
    </row>
    <row r="13" spans="1:2" x14ac:dyDescent="0.25">
      <c r="A13" s="39" t="s">
        <v>235</v>
      </c>
      <c r="B13" s="43">
        <v>1537</v>
      </c>
    </row>
    <row r="14" spans="1:2" x14ac:dyDescent="0.25">
      <c r="A14" s="36" t="s">
        <v>236</v>
      </c>
      <c r="B14" s="38">
        <v>4.3</v>
      </c>
    </row>
    <row r="15" spans="1:2" x14ac:dyDescent="0.25">
      <c r="A15" s="36" t="s">
        <v>237</v>
      </c>
      <c r="B15" s="37">
        <v>460</v>
      </c>
    </row>
    <row r="16" spans="1:2" ht="15.75" thickBot="1" x14ac:dyDescent="0.3"/>
    <row r="17" spans="1:2" ht="15.75" thickBot="1" x14ac:dyDescent="0.3">
      <c r="A17" s="41" t="s">
        <v>243</v>
      </c>
      <c r="B17" s="42"/>
    </row>
    <row r="18" spans="1:2" ht="15.75" thickBot="1" x14ac:dyDescent="0.3">
      <c r="A18" s="44" t="s">
        <v>74</v>
      </c>
      <c r="B18" s="45"/>
    </row>
    <row r="19" spans="1:2" x14ac:dyDescent="0.25">
      <c r="A19" s="46" t="s">
        <v>235</v>
      </c>
      <c r="B19" s="47">
        <v>299</v>
      </c>
    </row>
    <row r="20" spans="1:2" x14ac:dyDescent="0.25">
      <c r="A20" s="48" t="s">
        <v>236</v>
      </c>
      <c r="B20" s="49">
        <v>5.4931314487624476</v>
      </c>
    </row>
    <row r="21" spans="1:2" ht="15.75" thickBot="1" x14ac:dyDescent="0.3">
      <c r="A21" s="48" t="s">
        <v>237</v>
      </c>
      <c r="B21" s="50">
        <v>325.24518394648834</v>
      </c>
    </row>
    <row r="22" spans="1:2" ht="15.75" thickBot="1" x14ac:dyDescent="0.3">
      <c r="A22" s="44" t="s">
        <v>81</v>
      </c>
      <c r="B22" s="45"/>
    </row>
    <row r="23" spans="1:2" x14ac:dyDescent="0.25">
      <c r="A23" s="46" t="s">
        <v>235</v>
      </c>
      <c r="B23" s="47">
        <v>119</v>
      </c>
    </row>
    <row r="24" spans="1:2" x14ac:dyDescent="0.25">
      <c r="A24" s="48" t="s">
        <v>236</v>
      </c>
      <c r="B24" s="49">
        <v>3.3503659727066548</v>
      </c>
    </row>
    <row r="25" spans="1:2" ht="15.75" thickBot="1" x14ac:dyDescent="0.3">
      <c r="A25" s="48" t="s">
        <v>237</v>
      </c>
      <c r="B25" s="50">
        <v>481.97789915966376</v>
      </c>
    </row>
    <row r="26" spans="1:2" ht="15.75" thickBot="1" x14ac:dyDescent="0.3">
      <c r="A26" s="44" t="s">
        <v>67</v>
      </c>
      <c r="B26" s="45"/>
    </row>
    <row r="27" spans="1:2" x14ac:dyDescent="0.25">
      <c r="A27" s="46" t="s">
        <v>235</v>
      </c>
      <c r="B27" s="47">
        <v>101</v>
      </c>
    </row>
    <row r="28" spans="1:2" x14ac:dyDescent="0.25">
      <c r="A28" s="48" t="s">
        <v>236</v>
      </c>
      <c r="B28" s="49">
        <v>3.5681925894052071</v>
      </c>
    </row>
    <row r="29" spans="1:2" ht="15.75" thickBot="1" x14ac:dyDescent="0.3">
      <c r="A29" s="48" t="s">
        <v>237</v>
      </c>
      <c r="B29" s="50">
        <v>521.85920792079207</v>
      </c>
    </row>
    <row r="30" spans="1:2" ht="15.75" thickBot="1" x14ac:dyDescent="0.3">
      <c r="A30" s="44" t="s">
        <v>31</v>
      </c>
      <c r="B30" s="45"/>
    </row>
    <row r="31" spans="1:2" x14ac:dyDescent="0.25">
      <c r="A31" s="46" t="s">
        <v>235</v>
      </c>
      <c r="B31" s="47">
        <v>79</v>
      </c>
    </row>
    <row r="32" spans="1:2" x14ac:dyDescent="0.25">
      <c r="A32" s="48" t="s">
        <v>236</v>
      </c>
      <c r="B32" s="49">
        <v>2.8890592309166614</v>
      </c>
    </row>
    <row r="33" spans="1:2" ht="15.75" thickBot="1" x14ac:dyDescent="0.3">
      <c r="A33" s="48" t="s">
        <v>237</v>
      </c>
      <c r="B33" s="50">
        <v>599.02645569620256</v>
      </c>
    </row>
    <row r="34" spans="1:2" ht="15.75" thickBot="1" x14ac:dyDescent="0.3">
      <c r="A34" s="44" t="s">
        <v>60</v>
      </c>
      <c r="B34" s="45"/>
    </row>
    <row r="35" spans="1:2" x14ac:dyDescent="0.25">
      <c r="A35" s="46" t="s">
        <v>235</v>
      </c>
      <c r="B35" s="47">
        <v>48</v>
      </c>
    </row>
    <row r="36" spans="1:2" x14ac:dyDescent="0.25">
      <c r="A36" s="48" t="s">
        <v>236</v>
      </c>
      <c r="B36" s="49">
        <v>3.2590384274836208</v>
      </c>
    </row>
    <row r="37" spans="1:2" ht="15.75" thickBot="1" x14ac:dyDescent="0.3">
      <c r="A37" s="48" t="s">
        <v>237</v>
      </c>
      <c r="B37" s="50">
        <v>352.9375</v>
      </c>
    </row>
    <row r="38" spans="1:2" ht="15.75" thickBot="1" x14ac:dyDescent="0.3">
      <c r="A38" s="44" t="s">
        <v>66</v>
      </c>
      <c r="B38" s="45"/>
    </row>
    <row r="39" spans="1:2" x14ac:dyDescent="0.25">
      <c r="A39" s="46" t="s">
        <v>235</v>
      </c>
      <c r="B39" s="47">
        <v>40</v>
      </c>
    </row>
    <row r="40" spans="1:2" x14ac:dyDescent="0.25">
      <c r="A40" s="48" t="s">
        <v>236</v>
      </c>
      <c r="B40" s="49">
        <v>5.6378171072174501</v>
      </c>
    </row>
    <row r="41" spans="1:2" ht="15.75" thickBot="1" x14ac:dyDescent="0.3">
      <c r="A41" s="48" t="s">
        <v>237</v>
      </c>
      <c r="B41" s="50">
        <v>390.33524999999997</v>
      </c>
    </row>
    <row r="42" spans="1:2" ht="15.75" thickBot="1" x14ac:dyDescent="0.3">
      <c r="A42" s="44" t="s">
        <v>129</v>
      </c>
      <c r="B42" s="45"/>
    </row>
    <row r="43" spans="1:2" x14ac:dyDescent="0.25">
      <c r="A43" s="46" t="s">
        <v>235</v>
      </c>
      <c r="B43" s="47">
        <v>39</v>
      </c>
    </row>
    <row r="44" spans="1:2" x14ac:dyDescent="0.25">
      <c r="A44" s="48" t="s">
        <v>236</v>
      </c>
      <c r="B44" s="49">
        <v>3.6187061139993304</v>
      </c>
    </row>
    <row r="45" spans="1:2" ht="15.75" thickBot="1" x14ac:dyDescent="0.3">
      <c r="A45" s="48" t="s">
        <v>237</v>
      </c>
      <c r="B45" s="50">
        <v>268.65205128205122</v>
      </c>
    </row>
    <row r="46" spans="1:2" ht="15.75" thickBot="1" x14ac:dyDescent="0.3">
      <c r="A46" s="44" t="s">
        <v>96</v>
      </c>
      <c r="B46" s="45"/>
    </row>
    <row r="47" spans="1:2" x14ac:dyDescent="0.25">
      <c r="A47" s="46" t="s">
        <v>235</v>
      </c>
      <c r="B47" s="47">
        <v>37</v>
      </c>
    </row>
    <row r="48" spans="1:2" x14ac:dyDescent="0.25">
      <c r="A48" s="48" t="s">
        <v>236</v>
      </c>
      <c r="B48" s="49">
        <v>4.6031394246567334</v>
      </c>
    </row>
    <row r="49" spans="1:2" ht="15.75" thickBot="1" x14ac:dyDescent="0.3">
      <c r="A49" s="48" t="s">
        <v>237</v>
      </c>
      <c r="B49" s="50">
        <v>785.47702702702702</v>
      </c>
    </row>
    <row r="50" spans="1:2" ht="15.75" thickBot="1" x14ac:dyDescent="0.3">
      <c r="A50" s="44" t="s">
        <v>175</v>
      </c>
      <c r="B50" s="45"/>
    </row>
    <row r="51" spans="1:2" x14ac:dyDescent="0.25">
      <c r="A51" s="46" t="s">
        <v>235</v>
      </c>
      <c r="B51" s="47">
        <v>33</v>
      </c>
    </row>
    <row r="52" spans="1:2" x14ac:dyDescent="0.25">
      <c r="A52" s="48" t="s">
        <v>236</v>
      </c>
      <c r="B52" s="49">
        <v>4.0053305499229372</v>
      </c>
    </row>
    <row r="53" spans="1:2" ht="15.75" thickBot="1" x14ac:dyDescent="0.3">
      <c r="A53" s="48" t="s">
        <v>237</v>
      </c>
      <c r="B53" s="50">
        <v>303.96545454545458</v>
      </c>
    </row>
    <row r="54" spans="1:2" ht="15.75" thickBot="1" x14ac:dyDescent="0.3">
      <c r="A54" s="44" t="s">
        <v>42</v>
      </c>
      <c r="B54" s="45"/>
    </row>
    <row r="55" spans="1:2" x14ac:dyDescent="0.25">
      <c r="A55" s="46" t="s">
        <v>235</v>
      </c>
      <c r="B55" s="47">
        <v>29</v>
      </c>
    </row>
    <row r="56" spans="1:2" x14ac:dyDescent="0.25">
      <c r="A56" s="48" t="s">
        <v>236</v>
      </c>
      <c r="B56" s="49">
        <v>5.0479496097974463</v>
      </c>
    </row>
    <row r="57" spans="1:2" ht="15.75" thickBot="1" x14ac:dyDescent="0.3">
      <c r="A57" s="48" t="s">
        <v>237</v>
      </c>
      <c r="B57" s="50">
        <v>235.95172413793105</v>
      </c>
    </row>
    <row r="58" spans="1:2" ht="15.75" thickBot="1" x14ac:dyDescent="0.3">
      <c r="A58" s="44" t="s">
        <v>22</v>
      </c>
      <c r="B58" s="45"/>
    </row>
    <row r="59" spans="1:2" x14ac:dyDescent="0.25">
      <c r="A59" s="46" t="s">
        <v>235</v>
      </c>
      <c r="B59" s="47">
        <v>29</v>
      </c>
    </row>
    <row r="60" spans="1:2" x14ac:dyDescent="0.25">
      <c r="A60" s="48" t="s">
        <v>236</v>
      </c>
      <c r="B60" s="49">
        <v>2.9522497952885933</v>
      </c>
    </row>
    <row r="61" spans="1:2" ht="15.75" thickBot="1" x14ac:dyDescent="0.3">
      <c r="A61" s="48" t="s">
        <v>237</v>
      </c>
      <c r="B61" s="50">
        <v>611.45793103448261</v>
      </c>
    </row>
    <row r="62" spans="1:2" ht="15.75" thickBot="1" x14ac:dyDescent="0.3">
      <c r="A62" s="44" t="s">
        <v>111</v>
      </c>
      <c r="B62" s="45"/>
    </row>
    <row r="63" spans="1:2" x14ac:dyDescent="0.25">
      <c r="A63" s="46" t="s">
        <v>235</v>
      </c>
      <c r="B63" s="47">
        <v>28</v>
      </c>
    </row>
    <row r="64" spans="1:2" x14ac:dyDescent="0.25">
      <c r="A64" s="48" t="s">
        <v>236</v>
      </c>
      <c r="B64" s="49">
        <v>2.9315979241095365</v>
      </c>
    </row>
    <row r="65" spans="1:2" ht="15.75" thickBot="1" x14ac:dyDescent="0.3">
      <c r="A65" s="48" t="s">
        <v>237</v>
      </c>
      <c r="B65" s="50">
        <v>216.43035714285716</v>
      </c>
    </row>
    <row r="66" spans="1:2" ht="15.75" thickBot="1" x14ac:dyDescent="0.3">
      <c r="A66" s="44" t="s">
        <v>118</v>
      </c>
      <c r="B66" s="45"/>
    </row>
    <row r="67" spans="1:2" x14ac:dyDescent="0.25">
      <c r="A67" s="46" t="s">
        <v>235</v>
      </c>
      <c r="B67" s="47">
        <v>27</v>
      </c>
    </row>
    <row r="68" spans="1:2" x14ac:dyDescent="0.25">
      <c r="A68" s="48" t="s">
        <v>236</v>
      </c>
      <c r="B68" s="49">
        <v>5.9186889298461169</v>
      </c>
    </row>
    <row r="69" spans="1:2" ht="15.75" thickBot="1" x14ac:dyDescent="0.3">
      <c r="A69" s="48" t="s">
        <v>237</v>
      </c>
      <c r="B69" s="50">
        <v>101.28000000000002</v>
      </c>
    </row>
    <row r="70" spans="1:2" ht="15.75" thickBot="1" x14ac:dyDescent="0.3">
      <c r="A70" s="44" t="s">
        <v>95</v>
      </c>
      <c r="B70" s="45"/>
    </row>
    <row r="71" spans="1:2" x14ac:dyDescent="0.25">
      <c r="A71" s="46" t="s">
        <v>235</v>
      </c>
      <c r="B71" s="47">
        <v>25</v>
      </c>
    </row>
    <row r="72" spans="1:2" x14ac:dyDescent="0.25">
      <c r="A72" s="48" t="s">
        <v>236</v>
      </c>
      <c r="B72" s="49">
        <v>4.1813231302967448</v>
      </c>
    </row>
    <row r="73" spans="1:2" ht="15.75" thickBot="1" x14ac:dyDescent="0.3">
      <c r="A73" s="48" t="s">
        <v>237</v>
      </c>
      <c r="B73" s="50">
        <v>249.96480000000003</v>
      </c>
    </row>
    <row r="74" spans="1:2" ht="15.75" thickBot="1" x14ac:dyDescent="0.3">
      <c r="A74" s="44" t="s">
        <v>58</v>
      </c>
      <c r="B74" s="45"/>
    </row>
    <row r="75" spans="1:2" x14ac:dyDescent="0.25">
      <c r="A75" s="46" t="s">
        <v>235</v>
      </c>
      <c r="B75" s="47">
        <v>22</v>
      </c>
    </row>
    <row r="76" spans="1:2" x14ac:dyDescent="0.25">
      <c r="A76" s="48" t="s">
        <v>236</v>
      </c>
      <c r="B76" s="49">
        <v>2.8745590753253802</v>
      </c>
    </row>
    <row r="77" spans="1:2" ht="15.75" thickBot="1" x14ac:dyDescent="0.3">
      <c r="A77" s="48" t="s">
        <v>237</v>
      </c>
      <c r="B77" s="50">
        <v>569.43863636363631</v>
      </c>
    </row>
    <row r="78" spans="1:2" ht="15.75" thickBot="1" x14ac:dyDescent="0.3">
      <c r="A78" s="44" t="s">
        <v>91</v>
      </c>
      <c r="B78" s="45"/>
    </row>
    <row r="79" spans="1:2" x14ac:dyDescent="0.25">
      <c r="A79" s="46" t="s">
        <v>235</v>
      </c>
      <c r="B79" s="47">
        <v>22</v>
      </c>
    </row>
    <row r="80" spans="1:2" x14ac:dyDescent="0.25">
      <c r="A80" s="48" t="s">
        <v>236</v>
      </c>
      <c r="B80" s="49">
        <v>2.6733943536010423</v>
      </c>
    </row>
    <row r="81" spans="1:2" ht="15.75" thickBot="1" x14ac:dyDescent="0.3">
      <c r="A81" s="48" t="s">
        <v>237</v>
      </c>
      <c r="B81" s="50">
        <v>288.18045454545455</v>
      </c>
    </row>
    <row r="82" spans="1:2" ht="15.75" thickBot="1" x14ac:dyDescent="0.3">
      <c r="A82" s="44" t="s">
        <v>140</v>
      </c>
      <c r="B82" s="45"/>
    </row>
    <row r="83" spans="1:2" x14ac:dyDescent="0.25">
      <c r="A83" s="46" t="s">
        <v>235</v>
      </c>
      <c r="B83" s="47">
        <v>21</v>
      </c>
    </row>
    <row r="84" spans="1:2" x14ac:dyDescent="0.25">
      <c r="A84" s="48" t="s">
        <v>236</v>
      </c>
      <c r="B84" s="49">
        <v>3.1859582471775303</v>
      </c>
    </row>
    <row r="85" spans="1:2" ht="15.75" thickBot="1" x14ac:dyDescent="0.3">
      <c r="A85" s="48" t="s">
        <v>237</v>
      </c>
      <c r="B85" s="50">
        <v>509.64333333333332</v>
      </c>
    </row>
    <row r="86" spans="1:2" ht="15.75" thickBot="1" x14ac:dyDescent="0.3">
      <c r="A86" s="44" t="s">
        <v>105</v>
      </c>
      <c r="B86" s="45"/>
    </row>
    <row r="87" spans="1:2" x14ac:dyDescent="0.25">
      <c r="A87" s="46" t="s">
        <v>235</v>
      </c>
      <c r="B87" s="47">
        <v>20</v>
      </c>
    </row>
    <row r="88" spans="1:2" x14ac:dyDescent="0.25">
      <c r="A88" s="48" t="s">
        <v>236</v>
      </c>
      <c r="B88" s="49">
        <v>4.1499924355399944</v>
      </c>
    </row>
    <row r="89" spans="1:2" ht="15.75" thickBot="1" x14ac:dyDescent="0.3">
      <c r="A89" s="48" t="s">
        <v>237</v>
      </c>
      <c r="B89" s="50">
        <v>277.61400000000003</v>
      </c>
    </row>
    <row r="90" spans="1:2" ht="15.75" thickBot="1" x14ac:dyDescent="0.3">
      <c r="A90" s="44" t="s">
        <v>77</v>
      </c>
      <c r="B90" s="45"/>
    </row>
    <row r="91" spans="1:2" x14ac:dyDescent="0.25">
      <c r="A91" s="46" t="s">
        <v>235</v>
      </c>
      <c r="B91" s="47">
        <v>19</v>
      </c>
    </row>
    <row r="92" spans="1:2" x14ac:dyDescent="0.25">
      <c r="A92" s="48" t="s">
        <v>236</v>
      </c>
      <c r="B92" s="49">
        <v>4.4959622193093152</v>
      </c>
    </row>
    <row r="93" spans="1:2" ht="15.75" thickBot="1" x14ac:dyDescent="0.3">
      <c r="A93" s="48" t="s">
        <v>237</v>
      </c>
      <c r="B93" s="50">
        <v>429.62631578947367</v>
      </c>
    </row>
    <row r="94" spans="1:2" ht="15.75" thickBot="1" x14ac:dyDescent="0.3">
      <c r="A94" s="44" t="s">
        <v>50</v>
      </c>
      <c r="B94" s="45"/>
    </row>
    <row r="95" spans="1:2" x14ac:dyDescent="0.25">
      <c r="A95" s="46" t="s">
        <v>235</v>
      </c>
      <c r="B95" s="47">
        <v>18</v>
      </c>
    </row>
    <row r="96" spans="1:2" x14ac:dyDescent="0.25">
      <c r="A96" s="48" t="s">
        <v>236</v>
      </c>
      <c r="B96" s="49">
        <v>3.469426930034206</v>
      </c>
    </row>
    <row r="97" spans="1:2" ht="15.75" thickBot="1" x14ac:dyDescent="0.3">
      <c r="A97" s="48" t="s">
        <v>237</v>
      </c>
      <c r="B97" s="50">
        <v>321.2522222222222</v>
      </c>
    </row>
    <row r="98" spans="1:2" ht="15.75" thickBot="1" x14ac:dyDescent="0.3">
      <c r="A98" s="44" t="s">
        <v>176</v>
      </c>
      <c r="B98" s="45"/>
    </row>
    <row r="99" spans="1:2" x14ac:dyDescent="0.25">
      <c r="A99" s="46" t="s">
        <v>235</v>
      </c>
      <c r="B99" s="47">
        <v>17</v>
      </c>
    </row>
    <row r="100" spans="1:2" x14ac:dyDescent="0.25">
      <c r="A100" s="48" t="s">
        <v>236</v>
      </c>
      <c r="B100" s="49">
        <v>5.6064276907091903</v>
      </c>
    </row>
    <row r="101" spans="1:2" ht="15.75" thickBot="1" x14ac:dyDescent="0.3">
      <c r="A101" s="48" t="s">
        <v>237</v>
      </c>
      <c r="B101" s="50">
        <v>263.82176470588234</v>
      </c>
    </row>
    <row r="102" spans="1:2" ht="15.75" thickBot="1" x14ac:dyDescent="0.3">
      <c r="A102" s="44" t="s">
        <v>69</v>
      </c>
      <c r="B102" s="45"/>
    </row>
    <row r="103" spans="1:2" x14ac:dyDescent="0.25">
      <c r="A103" s="46" t="s">
        <v>235</v>
      </c>
      <c r="B103" s="47">
        <v>17</v>
      </c>
    </row>
    <row r="104" spans="1:2" x14ac:dyDescent="0.25">
      <c r="A104" s="48" t="s">
        <v>236</v>
      </c>
      <c r="B104" s="49">
        <v>2.4673317237536816</v>
      </c>
    </row>
    <row r="105" spans="1:2" ht="15.75" thickBot="1" x14ac:dyDescent="0.3">
      <c r="A105" s="48" t="s">
        <v>237</v>
      </c>
      <c r="B105" s="50">
        <v>332.56764705882352</v>
      </c>
    </row>
    <row r="106" spans="1:2" ht="15.75" thickBot="1" x14ac:dyDescent="0.3">
      <c r="A106" s="44" t="s">
        <v>127</v>
      </c>
      <c r="B106" s="45"/>
    </row>
    <row r="107" spans="1:2" x14ac:dyDescent="0.25">
      <c r="A107" s="46" t="s">
        <v>235</v>
      </c>
      <c r="B107" s="47">
        <v>12</v>
      </c>
    </row>
    <row r="108" spans="1:2" x14ac:dyDescent="0.25">
      <c r="A108" s="48" t="s">
        <v>236</v>
      </c>
      <c r="B108" s="49">
        <v>3.7511439220183491</v>
      </c>
    </row>
    <row r="109" spans="1:2" ht="15.75" thickBot="1" x14ac:dyDescent="0.3">
      <c r="A109" s="48" t="s">
        <v>237</v>
      </c>
      <c r="B109" s="50">
        <v>290.66666666666669</v>
      </c>
    </row>
    <row r="110" spans="1:2" ht="15.75" thickBot="1" x14ac:dyDescent="0.3">
      <c r="A110" s="44" t="s">
        <v>135</v>
      </c>
      <c r="B110" s="45"/>
    </row>
    <row r="111" spans="1:2" x14ac:dyDescent="0.25">
      <c r="A111" s="46" t="s">
        <v>235</v>
      </c>
      <c r="B111" s="47">
        <v>12</v>
      </c>
    </row>
    <row r="112" spans="1:2" x14ac:dyDescent="0.25">
      <c r="A112" s="48" t="s">
        <v>236</v>
      </c>
      <c r="B112" s="49">
        <v>2.9220609294387669</v>
      </c>
    </row>
    <row r="113" spans="1:2" ht="15.75" thickBot="1" x14ac:dyDescent="0.3">
      <c r="A113" s="48" t="s">
        <v>237</v>
      </c>
      <c r="B113" s="50">
        <v>424.80833333333334</v>
      </c>
    </row>
    <row r="114" spans="1:2" ht="15.75" thickBot="1" x14ac:dyDescent="0.3">
      <c r="A114" s="44" t="s">
        <v>57</v>
      </c>
      <c r="B114" s="45"/>
    </row>
    <row r="115" spans="1:2" x14ac:dyDescent="0.25">
      <c r="A115" s="46" t="s">
        <v>235</v>
      </c>
      <c r="B115" s="47">
        <v>12</v>
      </c>
    </row>
    <row r="116" spans="1:2" x14ac:dyDescent="0.25">
      <c r="A116" s="48" t="s">
        <v>236</v>
      </c>
      <c r="B116" s="49">
        <v>5.7203831560614544</v>
      </c>
    </row>
    <row r="117" spans="1:2" ht="15.75" thickBot="1" x14ac:dyDescent="0.3">
      <c r="A117" s="48" t="s">
        <v>237</v>
      </c>
      <c r="B117" s="50">
        <v>133.97499999999999</v>
      </c>
    </row>
    <row r="118" spans="1:2" ht="15.75" thickBot="1" x14ac:dyDescent="0.3">
      <c r="A118" s="44" t="s">
        <v>86</v>
      </c>
      <c r="B118" s="45"/>
    </row>
    <row r="119" spans="1:2" x14ac:dyDescent="0.25">
      <c r="A119" s="46" t="s">
        <v>235</v>
      </c>
      <c r="B119" s="47">
        <v>11</v>
      </c>
    </row>
    <row r="120" spans="1:2" x14ac:dyDescent="0.25">
      <c r="A120" s="48" t="s">
        <v>236</v>
      </c>
      <c r="B120" s="49">
        <v>5.1885802837048525</v>
      </c>
    </row>
    <row r="121" spans="1:2" ht="15.75" thickBot="1" x14ac:dyDescent="0.3">
      <c r="A121" s="48" t="s">
        <v>237</v>
      </c>
      <c r="B121" s="50">
        <v>305.05454545454546</v>
      </c>
    </row>
    <row r="122" spans="1:2" ht="15.75" thickBot="1" x14ac:dyDescent="0.3">
      <c r="A122" s="44" t="s">
        <v>63</v>
      </c>
      <c r="B122" s="45"/>
    </row>
    <row r="123" spans="1:2" x14ac:dyDescent="0.25">
      <c r="A123" s="46" t="s">
        <v>235</v>
      </c>
      <c r="B123" s="47">
        <v>10</v>
      </c>
    </row>
    <row r="124" spans="1:2" x14ac:dyDescent="0.25">
      <c r="A124" s="48" t="s">
        <v>236</v>
      </c>
      <c r="B124" s="49">
        <v>4.1619232808909317</v>
      </c>
    </row>
    <row r="125" spans="1:2" ht="15.75" thickBot="1" x14ac:dyDescent="0.3">
      <c r="A125" s="48" t="s">
        <v>237</v>
      </c>
      <c r="B125" s="50">
        <v>141.42500000000001</v>
      </c>
    </row>
    <row r="126" spans="1:2" ht="15.75" thickBot="1" x14ac:dyDescent="0.3">
      <c r="A126" s="44" t="s">
        <v>64</v>
      </c>
      <c r="B126" s="45"/>
    </row>
    <row r="127" spans="1:2" x14ac:dyDescent="0.25">
      <c r="A127" s="46" t="s">
        <v>235</v>
      </c>
      <c r="B127" s="47">
        <v>10</v>
      </c>
    </row>
    <row r="128" spans="1:2" x14ac:dyDescent="0.25">
      <c r="A128" s="48" t="s">
        <v>236</v>
      </c>
      <c r="B128" s="49">
        <v>2.6907395315351517</v>
      </c>
    </row>
    <row r="129" spans="1:2" ht="15.75" thickBot="1" x14ac:dyDescent="0.3">
      <c r="A129" s="48" t="s">
        <v>237</v>
      </c>
      <c r="B129" s="50">
        <v>298.63499999999999</v>
      </c>
    </row>
    <row r="130" spans="1:2" ht="15.75" thickBot="1" x14ac:dyDescent="0.3">
      <c r="A130" s="44" t="s">
        <v>33</v>
      </c>
      <c r="B130" s="45"/>
    </row>
    <row r="131" spans="1:2" x14ac:dyDescent="0.25">
      <c r="A131" s="46" t="s">
        <v>235</v>
      </c>
      <c r="B131" s="47">
        <v>10</v>
      </c>
    </row>
    <row r="132" spans="1:2" x14ac:dyDescent="0.25">
      <c r="A132" s="48" t="s">
        <v>236</v>
      </c>
      <c r="B132" s="49">
        <v>2.8881904192064614</v>
      </c>
    </row>
    <row r="133" spans="1:2" ht="15.75" thickBot="1" x14ac:dyDescent="0.3">
      <c r="A133" s="48" t="s">
        <v>237</v>
      </c>
      <c r="B133" s="50">
        <v>267.41000000000003</v>
      </c>
    </row>
    <row r="134" spans="1:2" ht="15.75" thickBot="1" x14ac:dyDescent="0.3">
      <c r="A134" s="44" t="s">
        <v>52</v>
      </c>
      <c r="B134" s="45"/>
    </row>
    <row r="135" spans="1:2" x14ac:dyDescent="0.25">
      <c r="A135" s="46" t="s">
        <v>235</v>
      </c>
      <c r="B135" s="47">
        <v>9</v>
      </c>
    </row>
    <row r="136" spans="1:2" x14ac:dyDescent="0.25">
      <c r="A136" s="48" t="s">
        <v>236</v>
      </c>
      <c r="B136" s="49">
        <v>4.8271151280528724</v>
      </c>
    </row>
    <row r="137" spans="1:2" ht="15.75" thickBot="1" x14ac:dyDescent="0.3">
      <c r="A137" s="48" t="s">
        <v>237</v>
      </c>
      <c r="B137" s="50">
        <v>288.16222222222223</v>
      </c>
    </row>
    <row r="138" spans="1:2" ht="15.75" thickBot="1" x14ac:dyDescent="0.3">
      <c r="A138" s="44" t="s">
        <v>120</v>
      </c>
      <c r="B138" s="45"/>
    </row>
    <row r="139" spans="1:2" x14ac:dyDescent="0.25">
      <c r="A139" s="46" t="s">
        <v>235</v>
      </c>
      <c r="B139" s="47">
        <v>9</v>
      </c>
    </row>
    <row r="140" spans="1:2" x14ac:dyDescent="0.25">
      <c r="A140" s="48" t="s">
        <v>236</v>
      </c>
      <c r="B140" s="49">
        <v>2.2271188296429805</v>
      </c>
    </row>
    <row r="141" spans="1:2" ht="15.75" thickBot="1" x14ac:dyDescent="0.3">
      <c r="A141" s="48" t="s">
        <v>237</v>
      </c>
      <c r="B141" s="50">
        <v>263.85111111111109</v>
      </c>
    </row>
    <row r="142" spans="1:2" ht="15.75" thickBot="1" x14ac:dyDescent="0.3">
      <c r="A142" s="44" t="s">
        <v>103</v>
      </c>
      <c r="B142" s="45"/>
    </row>
    <row r="143" spans="1:2" x14ac:dyDescent="0.25">
      <c r="A143" s="46" t="s">
        <v>235</v>
      </c>
      <c r="B143" s="47">
        <v>9</v>
      </c>
    </row>
    <row r="144" spans="1:2" x14ac:dyDescent="0.25">
      <c r="A144" s="48" t="s">
        <v>236</v>
      </c>
      <c r="B144" s="49">
        <v>5.3097597906768863</v>
      </c>
    </row>
    <row r="145" spans="1:2" ht="15.75" thickBot="1" x14ac:dyDescent="0.3">
      <c r="A145" s="48" t="s">
        <v>237</v>
      </c>
      <c r="B145" s="50">
        <v>884.96888888888884</v>
      </c>
    </row>
    <row r="146" spans="1:2" ht="15.75" thickBot="1" x14ac:dyDescent="0.3">
      <c r="A146" s="44" t="s">
        <v>160</v>
      </c>
      <c r="B146" s="45"/>
    </row>
    <row r="147" spans="1:2" x14ac:dyDescent="0.25">
      <c r="A147" s="46" t="s">
        <v>235</v>
      </c>
      <c r="B147" s="47">
        <v>9</v>
      </c>
    </row>
    <row r="148" spans="1:2" x14ac:dyDescent="0.25">
      <c r="A148" s="48" t="s">
        <v>236</v>
      </c>
      <c r="B148" s="49">
        <v>2.1966493761390722</v>
      </c>
    </row>
    <row r="149" spans="1:2" ht="15.75" thickBot="1" x14ac:dyDescent="0.3">
      <c r="A149" s="48" t="s">
        <v>237</v>
      </c>
      <c r="B149" s="50">
        <v>237.76666666666668</v>
      </c>
    </row>
    <row r="150" spans="1:2" ht="15.75" thickBot="1" x14ac:dyDescent="0.3">
      <c r="A150" s="44" t="s">
        <v>147</v>
      </c>
      <c r="B150" s="45"/>
    </row>
    <row r="151" spans="1:2" x14ac:dyDescent="0.25">
      <c r="A151" s="46" t="s">
        <v>235</v>
      </c>
      <c r="B151" s="47">
        <v>8</v>
      </c>
    </row>
    <row r="152" spans="1:2" x14ac:dyDescent="0.25">
      <c r="A152" s="48" t="s">
        <v>236</v>
      </c>
      <c r="B152" s="49">
        <v>4.5242309313105773</v>
      </c>
    </row>
    <row r="153" spans="1:2" ht="15.75" thickBot="1" x14ac:dyDescent="0.3">
      <c r="A153" s="48" t="s">
        <v>237</v>
      </c>
      <c r="B153" s="50">
        <v>296.625</v>
      </c>
    </row>
    <row r="154" spans="1:2" ht="15.75" thickBot="1" x14ac:dyDescent="0.3">
      <c r="A154" s="44" t="s">
        <v>53</v>
      </c>
      <c r="B154" s="45"/>
    </row>
    <row r="155" spans="1:2" x14ac:dyDescent="0.25">
      <c r="A155" s="46" t="s">
        <v>235</v>
      </c>
      <c r="B155" s="47">
        <v>8</v>
      </c>
    </row>
    <row r="156" spans="1:2" x14ac:dyDescent="0.25">
      <c r="A156" s="48" t="s">
        <v>236</v>
      </c>
      <c r="B156" s="49">
        <v>5.2925509214354989</v>
      </c>
    </row>
    <row r="157" spans="1:2" ht="15.75" thickBot="1" x14ac:dyDescent="0.3">
      <c r="A157" s="48" t="s">
        <v>237</v>
      </c>
      <c r="B157" s="50">
        <v>386.625</v>
      </c>
    </row>
    <row r="158" spans="1:2" ht="15.75" thickBot="1" x14ac:dyDescent="0.3">
      <c r="A158" s="44" t="s">
        <v>73</v>
      </c>
      <c r="B158" s="45"/>
    </row>
    <row r="159" spans="1:2" x14ac:dyDescent="0.25">
      <c r="A159" s="46" t="s">
        <v>235</v>
      </c>
      <c r="B159" s="47">
        <v>8</v>
      </c>
    </row>
    <row r="160" spans="1:2" x14ac:dyDescent="0.25">
      <c r="A160" s="48" t="s">
        <v>236</v>
      </c>
      <c r="B160" s="49">
        <v>3.167216681776972</v>
      </c>
    </row>
    <row r="161" spans="1:2" ht="15.75" thickBot="1" x14ac:dyDescent="0.3">
      <c r="A161" s="48" t="s">
        <v>237</v>
      </c>
      <c r="B161" s="50">
        <v>137.875</v>
      </c>
    </row>
    <row r="162" spans="1:2" ht="15.75" thickBot="1" x14ac:dyDescent="0.3">
      <c r="A162" s="44" t="s">
        <v>99</v>
      </c>
      <c r="B162" s="45"/>
    </row>
    <row r="163" spans="1:2" x14ac:dyDescent="0.25">
      <c r="A163" s="46" t="s">
        <v>235</v>
      </c>
      <c r="B163" s="47">
        <v>8</v>
      </c>
    </row>
    <row r="164" spans="1:2" x14ac:dyDescent="0.25">
      <c r="A164" s="48" t="s">
        <v>236</v>
      </c>
      <c r="B164" s="49">
        <v>3.7103495966192854</v>
      </c>
    </row>
    <row r="165" spans="1:2" ht="15.75" thickBot="1" x14ac:dyDescent="0.3">
      <c r="A165" s="48" t="s">
        <v>237</v>
      </c>
      <c r="B165" s="50">
        <v>488.0625</v>
      </c>
    </row>
    <row r="166" spans="1:2" ht="15.75" thickBot="1" x14ac:dyDescent="0.3">
      <c r="A166" s="44" t="s">
        <v>56</v>
      </c>
      <c r="B166" s="45"/>
    </row>
    <row r="167" spans="1:2" x14ac:dyDescent="0.25">
      <c r="A167" s="46" t="s">
        <v>235</v>
      </c>
      <c r="B167" s="47">
        <v>8</v>
      </c>
    </row>
    <row r="168" spans="1:2" x14ac:dyDescent="0.25">
      <c r="A168" s="48" t="s">
        <v>236</v>
      </c>
      <c r="B168" s="49">
        <v>2.8175549035068443</v>
      </c>
    </row>
    <row r="169" spans="1:2" ht="15.75" thickBot="1" x14ac:dyDescent="0.3">
      <c r="A169" s="48" t="s">
        <v>237</v>
      </c>
      <c r="B169" s="50">
        <v>386.815</v>
      </c>
    </row>
    <row r="170" spans="1:2" ht="15.75" thickBot="1" x14ac:dyDescent="0.3">
      <c r="A170" s="44" t="s">
        <v>80</v>
      </c>
      <c r="B170" s="45"/>
    </row>
    <row r="171" spans="1:2" x14ac:dyDescent="0.25">
      <c r="A171" s="46" t="s">
        <v>235</v>
      </c>
      <c r="B171" s="47">
        <v>8</v>
      </c>
    </row>
    <row r="172" spans="1:2" x14ac:dyDescent="0.25">
      <c r="A172" s="48" t="s">
        <v>236</v>
      </c>
      <c r="B172" s="49">
        <v>1.4435072463768115</v>
      </c>
    </row>
    <row r="173" spans="1:2" ht="15.75" thickBot="1" x14ac:dyDescent="0.3">
      <c r="A173" s="48" t="s">
        <v>237</v>
      </c>
      <c r="B173" s="50">
        <v>862.5</v>
      </c>
    </row>
    <row r="174" spans="1:2" ht="15.75" thickBot="1" x14ac:dyDescent="0.3">
      <c r="A174" s="44" t="s">
        <v>97</v>
      </c>
      <c r="B174" s="45"/>
    </row>
    <row r="175" spans="1:2" x14ac:dyDescent="0.25">
      <c r="A175" s="46" t="s">
        <v>235</v>
      </c>
      <c r="B175" s="47">
        <v>8</v>
      </c>
    </row>
    <row r="176" spans="1:2" x14ac:dyDescent="0.25">
      <c r="A176" s="48" t="s">
        <v>236</v>
      </c>
      <c r="B176" s="49">
        <v>1.8357782682071919</v>
      </c>
    </row>
    <row r="177" spans="1:2" ht="15.75" thickBot="1" x14ac:dyDescent="0.3">
      <c r="A177" s="48" t="s">
        <v>237</v>
      </c>
      <c r="B177" s="50">
        <v>96.287499999999994</v>
      </c>
    </row>
    <row r="178" spans="1:2" ht="15.75" thickBot="1" x14ac:dyDescent="0.3">
      <c r="A178" s="44" t="s">
        <v>121</v>
      </c>
      <c r="B178" s="45"/>
    </row>
    <row r="179" spans="1:2" x14ac:dyDescent="0.25">
      <c r="A179" s="46" t="s">
        <v>235</v>
      </c>
      <c r="B179" s="47">
        <v>8</v>
      </c>
    </row>
    <row r="180" spans="1:2" x14ac:dyDescent="0.25">
      <c r="A180" s="48" t="s">
        <v>236</v>
      </c>
      <c r="B180" s="49">
        <v>5.0894436871620812</v>
      </c>
    </row>
    <row r="181" spans="1:2" ht="15.75" thickBot="1" x14ac:dyDescent="0.3">
      <c r="A181" s="48" t="s">
        <v>237</v>
      </c>
      <c r="B181" s="50">
        <v>136.63624999999999</v>
      </c>
    </row>
    <row r="182" spans="1:2" ht="15.75" thickBot="1" x14ac:dyDescent="0.3">
      <c r="A182" s="44" t="s">
        <v>28</v>
      </c>
      <c r="B182" s="45"/>
    </row>
    <row r="183" spans="1:2" x14ac:dyDescent="0.25">
      <c r="A183" s="46" t="s">
        <v>235</v>
      </c>
      <c r="B183" s="47">
        <v>7</v>
      </c>
    </row>
    <row r="184" spans="1:2" x14ac:dyDescent="0.25">
      <c r="A184" s="48" t="s">
        <v>236</v>
      </c>
      <c r="B184" s="49">
        <v>6.8709865732632807</v>
      </c>
    </row>
    <row r="185" spans="1:2" ht="15.75" thickBot="1" x14ac:dyDescent="0.3">
      <c r="A185" s="48" t="s">
        <v>237</v>
      </c>
      <c r="B185" s="50">
        <v>97.885714285714286</v>
      </c>
    </row>
    <row r="186" spans="1:2" ht="15.75" thickBot="1" x14ac:dyDescent="0.3">
      <c r="A186" s="44" t="s">
        <v>37</v>
      </c>
      <c r="B186" s="45"/>
    </row>
    <row r="187" spans="1:2" x14ac:dyDescent="0.25">
      <c r="A187" s="46" t="s">
        <v>235</v>
      </c>
      <c r="B187" s="47">
        <v>7</v>
      </c>
    </row>
    <row r="188" spans="1:2" x14ac:dyDescent="0.25">
      <c r="A188" s="48" t="s">
        <v>236</v>
      </c>
      <c r="B188" s="49">
        <v>3.1272521623419829</v>
      </c>
    </row>
    <row r="189" spans="1:2" ht="15.75" thickBot="1" x14ac:dyDescent="0.3">
      <c r="A189" s="48" t="s">
        <v>237</v>
      </c>
      <c r="B189" s="50">
        <v>214.71428571428572</v>
      </c>
    </row>
    <row r="190" spans="1:2" ht="15.75" thickBot="1" x14ac:dyDescent="0.3">
      <c r="A190" s="44" t="s">
        <v>119</v>
      </c>
      <c r="B190" s="45"/>
    </row>
    <row r="191" spans="1:2" x14ac:dyDescent="0.25">
      <c r="A191" s="46" t="s">
        <v>235</v>
      </c>
      <c r="B191" s="47">
        <v>7</v>
      </c>
    </row>
    <row r="192" spans="1:2" x14ac:dyDescent="0.25">
      <c r="A192" s="48" t="s">
        <v>236</v>
      </c>
      <c r="B192" s="49">
        <v>2.5564619092297223</v>
      </c>
    </row>
    <row r="193" spans="1:2" ht="15.75" thickBot="1" x14ac:dyDescent="0.3">
      <c r="A193" s="48" t="s">
        <v>237</v>
      </c>
      <c r="B193" s="50">
        <v>776.52857142857135</v>
      </c>
    </row>
    <row r="194" spans="1:2" ht="15.75" thickBot="1" x14ac:dyDescent="0.3">
      <c r="A194" s="44" t="s">
        <v>84</v>
      </c>
      <c r="B194" s="45"/>
    </row>
    <row r="195" spans="1:2" x14ac:dyDescent="0.25">
      <c r="A195" s="46" t="s">
        <v>235</v>
      </c>
      <c r="B195" s="47">
        <v>7</v>
      </c>
    </row>
    <row r="196" spans="1:2" x14ac:dyDescent="0.25">
      <c r="A196" s="48" t="s">
        <v>236</v>
      </c>
      <c r="B196" s="49">
        <v>1.619372132497521</v>
      </c>
    </row>
    <row r="197" spans="1:2" ht="15.75" thickBot="1" x14ac:dyDescent="0.3">
      <c r="A197" s="48" t="s">
        <v>237</v>
      </c>
      <c r="B197" s="50">
        <v>850.0428571428572</v>
      </c>
    </row>
    <row r="198" spans="1:2" ht="15.75" thickBot="1" x14ac:dyDescent="0.3">
      <c r="A198" s="44" t="s">
        <v>79</v>
      </c>
      <c r="B198" s="45"/>
    </row>
    <row r="199" spans="1:2" x14ac:dyDescent="0.25">
      <c r="A199" s="46" t="s">
        <v>235</v>
      </c>
      <c r="B199" s="47">
        <v>7</v>
      </c>
    </row>
    <row r="200" spans="1:2" x14ac:dyDescent="0.25">
      <c r="A200" s="48" t="s">
        <v>236</v>
      </c>
      <c r="B200" s="49">
        <v>5.6036387264457437</v>
      </c>
    </row>
    <row r="201" spans="1:2" ht="15.75" thickBot="1" x14ac:dyDescent="0.3">
      <c r="A201" s="48" t="s">
        <v>237</v>
      </c>
      <c r="B201" s="50">
        <v>219.85714285714286</v>
      </c>
    </row>
    <row r="202" spans="1:2" ht="15.75" thickBot="1" x14ac:dyDescent="0.3">
      <c r="A202" s="44" t="s">
        <v>117</v>
      </c>
      <c r="B202" s="45"/>
    </row>
    <row r="203" spans="1:2" x14ac:dyDescent="0.25">
      <c r="A203" s="46" t="s">
        <v>235</v>
      </c>
      <c r="B203" s="47">
        <v>7</v>
      </c>
    </row>
    <row r="204" spans="1:2" x14ac:dyDescent="0.25">
      <c r="A204" s="48" t="s">
        <v>236</v>
      </c>
      <c r="B204" s="49">
        <v>4.1722533653662817</v>
      </c>
    </row>
    <row r="205" spans="1:2" ht="15.75" thickBot="1" x14ac:dyDescent="0.3">
      <c r="A205" s="48" t="s">
        <v>237</v>
      </c>
      <c r="B205" s="50">
        <v>224.76857142857142</v>
      </c>
    </row>
    <row r="206" spans="1:2" ht="15.75" thickBot="1" x14ac:dyDescent="0.3">
      <c r="A206" s="44" t="s">
        <v>138</v>
      </c>
      <c r="B206" s="45"/>
    </row>
    <row r="207" spans="1:2" x14ac:dyDescent="0.25">
      <c r="A207" s="46" t="s">
        <v>235</v>
      </c>
      <c r="B207" s="47">
        <v>6</v>
      </c>
    </row>
    <row r="208" spans="1:2" x14ac:dyDescent="0.25">
      <c r="A208" s="48" t="s">
        <v>236</v>
      </c>
      <c r="B208" s="49">
        <v>3.3307175251052805</v>
      </c>
    </row>
    <row r="209" spans="1:2" ht="15.75" thickBot="1" x14ac:dyDescent="0.3">
      <c r="A209" s="48" t="s">
        <v>237</v>
      </c>
      <c r="B209" s="50">
        <v>205.79999999999998</v>
      </c>
    </row>
    <row r="210" spans="1:2" ht="15.75" thickBot="1" x14ac:dyDescent="0.3">
      <c r="A210" s="44" t="s">
        <v>143</v>
      </c>
      <c r="B210" s="45"/>
    </row>
    <row r="211" spans="1:2" x14ac:dyDescent="0.25">
      <c r="A211" s="46" t="s">
        <v>235</v>
      </c>
      <c r="B211" s="47">
        <v>6</v>
      </c>
    </row>
    <row r="212" spans="1:2" x14ac:dyDescent="0.25">
      <c r="A212" s="48" t="s">
        <v>236</v>
      </c>
      <c r="B212" s="49">
        <v>2.5084355997788834</v>
      </c>
    </row>
    <row r="213" spans="1:2" ht="15.75" thickBot="1" x14ac:dyDescent="0.3">
      <c r="A213" s="48" t="s">
        <v>237</v>
      </c>
      <c r="B213" s="50">
        <v>150.75</v>
      </c>
    </row>
    <row r="214" spans="1:2" ht="15.75" thickBot="1" x14ac:dyDescent="0.3">
      <c r="A214" s="44" t="s">
        <v>93</v>
      </c>
      <c r="B214" s="45"/>
    </row>
    <row r="215" spans="1:2" x14ac:dyDescent="0.25">
      <c r="A215" s="46" t="s">
        <v>235</v>
      </c>
      <c r="B215" s="47">
        <v>6</v>
      </c>
    </row>
    <row r="216" spans="1:2" x14ac:dyDescent="0.25">
      <c r="A216" s="48" t="s">
        <v>236</v>
      </c>
      <c r="B216" s="49">
        <v>2.6017696614635888</v>
      </c>
    </row>
    <row r="217" spans="1:2" ht="15.75" thickBot="1" x14ac:dyDescent="0.3">
      <c r="A217" s="48" t="s">
        <v>237</v>
      </c>
      <c r="B217" s="50">
        <v>2890.3833333333332</v>
      </c>
    </row>
    <row r="218" spans="1:2" ht="15.75" thickBot="1" x14ac:dyDescent="0.3">
      <c r="A218" s="44" t="s">
        <v>124</v>
      </c>
      <c r="B218" s="45"/>
    </row>
    <row r="219" spans="1:2" x14ac:dyDescent="0.25">
      <c r="A219" s="46" t="s">
        <v>235</v>
      </c>
      <c r="B219" s="47">
        <v>6</v>
      </c>
    </row>
    <row r="220" spans="1:2" x14ac:dyDescent="0.25">
      <c r="A220" s="48" t="s">
        <v>236</v>
      </c>
      <c r="B220" s="49">
        <v>5.2595452595452601</v>
      </c>
    </row>
    <row r="221" spans="1:2" ht="15.75" thickBot="1" x14ac:dyDescent="0.3">
      <c r="A221" s="48" t="s">
        <v>237</v>
      </c>
      <c r="B221" s="50">
        <v>233.1</v>
      </c>
    </row>
    <row r="222" spans="1:2" ht="15.75" thickBot="1" x14ac:dyDescent="0.3">
      <c r="A222" s="44" t="s">
        <v>148</v>
      </c>
      <c r="B222" s="45"/>
    </row>
    <row r="223" spans="1:2" x14ac:dyDescent="0.25">
      <c r="A223" s="46" t="s">
        <v>235</v>
      </c>
      <c r="B223" s="47">
        <v>6</v>
      </c>
    </row>
    <row r="224" spans="1:2" x14ac:dyDescent="0.25">
      <c r="A224" s="48" t="s">
        <v>236</v>
      </c>
      <c r="B224" s="49">
        <v>3.5208636352198091</v>
      </c>
    </row>
    <row r="225" spans="1:2" ht="15.75" thickBot="1" x14ac:dyDescent="0.3">
      <c r="A225" s="48" t="s">
        <v>237</v>
      </c>
      <c r="B225" s="50">
        <v>331.15833333333336</v>
      </c>
    </row>
    <row r="226" spans="1:2" ht="15.75" thickBot="1" x14ac:dyDescent="0.3">
      <c r="A226" s="44" t="s">
        <v>29</v>
      </c>
      <c r="B226" s="45"/>
    </row>
    <row r="227" spans="1:2" x14ac:dyDescent="0.25">
      <c r="A227" s="46" t="s">
        <v>235</v>
      </c>
      <c r="B227" s="47">
        <v>6</v>
      </c>
    </row>
    <row r="228" spans="1:2" x14ac:dyDescent="0.25">
      <c r="A228" s="48" t="s">
        <v>236</v>
      </c>
      <c r="B228" s="49">
        <v>2.9338321332133215</v>
      </c>
    </row>
    <row r="229" spans="1:2" ht="15.75" thickBot="1" x14ac:dyDescent="0.3">
      <c r="A229" s="48" t="s">
        <v>237</v>
      </c>
      <c r="B229" s="50">
        <v>592.53333333333342</v>
      </c>
    </row>
    <row r="230" spans="1:2" ht="15.75" thickBot="1" x14ac:dyDescent="0.3">
      <c r="A230" s="44" t="s">
        <v>112</v>
      </c>
      <c r="B230" s="45"/>
    </row>
    <row r="231" spans="1:2" x14ac:dyDescent="0.25">
      <c r="A231" s="46" t="s">
        <v>235</v>
      </c>
      <c r="B231" s="47">
        <v>6</v>
      </c>
    </row>
    <row r="232" spans="1:2" x14ac:dyDescent="0.25">
      <c r="A232" s="48" t="s">
        <v>236</v>
      </c>
      <c r="B232" s="49">
        <v>3.1255643044619426</v>
      </c>
    </row>
    <row r="233" spans="1:2" ht="15.75" thickBot="1" x14ac:dyDescent="0.3">
      <c r="A233" s="48" t="s">
        <v>237</v>
      </c>
      <c r="B233" s="50">
        <v>127</v>
      </c>
    </row>
    <row r="234" spans="1:2" ht="15.75" thickBot="1" x14ac:dyDescent="0.3">
      <c r="A234" s="44" t="s">
        <v>83</v>
      </c>
      <c r="B234" s="45"/>
    </row>
    <row r="235" spans="1:2" x14ac:dyDescent="0.25">
      <c r="A235" s="46" t="s">
        <v>235</v>
      </c>
      <c r="B235" s="47">
        <v>6</v>
      </c>
    </row>
    <row r="236" spans="1:2" x14ac:dyDescent="0.25">
      <c r="A236" s="48" t="s">
        <v>236</v>
      </c>
      <c r="B236" s="49">
        <v>6.2417890934875579</v>
      </c>
    </row>
    <row r="237" spans="1:2" ht="15.75" thickBot="1" x14ac:dyDescent="0.3">
      <c r="A237" s="48" t="s">
        <v>237</v>
      </c>
      <c r="B237" s="50">
        <v>752.15</v>
      </c>
    </row>
    <row r="238" spans="1:2" ht="15.75" thickBot="1" x14ac:dyDescent="0.3">
      <c r="A238" s="44" t="s">
        <v>62</v>
      </c>
      <c r="B238" s="45"/>
    </row>
    <row r="239" spans="1:2" x14ac:dyDescent="0.25">
      <c r="A239" s="46" t="s">
        <v>235</v>
      </c>
      <c r="B239" s="47">
        <v>5</v>
      </c>
    </row>
    <row r="240" spans="1:2" x14ac:dyDescent="0.25">
      <c r="A240" s="48" t="s">
        <v>236</v>
      </c>
      <c r="B240" s="49">
        <v>2.5244816414686824</v>
      </c>
    </row>
    <row r="241" spans="1:2" ht="15.75" thickBot="1" x14ac:dyDescent="0.3">
      <c r="A241" s="48" t="s">
        <v>237</v>
      </c>
      <c r="B241" s="50">
        <v>185.2</v>
      </c>
    </row>
    <row r="242" spans="1:2" ht="15.75" thickBot="1" x14ac:dyDescent="0.3">
      <c r="A242" s="44" t="s">
        <v>179</v>
      </c>
      <c r="B242" s="45"/>
    </row>
    <row r="243" spans="1:2" x14ac:dyDescent="0.25">
      <c r="A243" s="46" t="s">
        <v>235</v>
      </c>
      <c r="B243" s="47">
        <v>5</v>
      </c>
    </row>
    <row r="244" spans="1:2" x14ac:dyDescent="0.25">
      <c r="A244" s="48" t="s">
        <v>236</v>
      </c>
      <c r="B244" s="49">
        <v>3.5843426343365419</v>
      </c>
    </row>
    <row r="245" spans="1:2" ht="15.75" thickBot="1" x14ac:dyDescent="0.3">
      <c r="A245" s="48" t="s">
        <v>237</v>
      </c>
      <c r="B245" s="50">
        <v>164.14000000000001</v>
      </c>
    </row>
    <row r="246" spans="1:2" ht="15.75" thickBot="1" x14ac:dyDescent="0.3">
      <c r="A246" s="44" t="s">
        <v>130</v>
      </c>
      <c r="B246" s="45"/>
    </row>
    <row r="247" spans="1:2" x14ac:dyDescent="0.25">
      <c r="A247" s="46" t="s">
        <v>235</v>
      </c>
      <c r="B247" s="47">
        <v>5</v>
      </c>
    </row>
    <row r="248" spans="1:2" x14ac:dyDescent="0.25">
      <c r="A248" s="48" t="s">
        <v>236</v>
      </c>
      <c r="B248" s="49">
        <v>3.0364372469635628</v>
      </c>
    </row>
    <row r="249" spans="1:2" ht="15.75" thickBot="1" x14ac:dyDescent="0.3">
      <c r="A249" s="48" t="s">
        <v>237</v>
      </c>
      <c r="B249" s="50">
        <v>158.07999999999998</v>
      </c>
    </row>
    <row r="250" spans="1:2" ht="15.75" thickBot="1" x14ac:dyDescent="0.3">
      <c r="A250" s="44" t="s">
        <v>110</v>
      </c>
      <c r="B250" s="45"/>
    </row>
    <row r="251" spans="1:2" x14ac:dyDescent="0.25">
      <c r="A251" s="46" t="s">
        <v>235</v>
      </c>
      <c r="B251" s="47">
        <v>5</v>
      </c>
    </row>
    <row r="252" spans="1:2" x14ac:dyDescent="0.25">
      <c r="A252" s="48" t="s">
        <v>236</v>
      </c>
      <c r="B252" s="49">
        <v>1.8806242294464994</v>
      </c>
    </row>
    <row r="253" spans="1:2" ht="15.75" thickBot="1" x14ac:dyDescent="0.3">
      <c r="A253" s="48" t="s">
        <v>237</v>
      </c>
      <c r="B253" s="50">
        <v>308.21999999999997</v>
      </c>
    </row>
    <row r="254" spans="1:2" ht="15.75" thickBot="1" x14ac:dyDescent="0.3">
      <c r="A254" s="44" t="s">
        <v>150</v>
      </c>
      <c r="B254" s="45"/>
    </row>
    <row r="255" spans="1:2" x14ac:dyDescent="0.25">
      <c r="A255" s="46" t="s">
        <v>235</v>
      </c>
      <c r="B255" s="47">
        <v>5</v>
      </c>
    </row>
    <row r="256" spans="1:2" x14ac:dyDescent="0.25">
      <c r="A256" s="48" t="s">
        <v>236</v>
      </c>
      <c r="B256" s="49">
        <v>1.4567964728146079</v>
      </c>
    </row>
    <row r="257" spans="1:2" ht="15.75" thickBot="1" x14ac:dyDescent="0.3">
      <c r="A257" s="48" t="s">
        <v>237</v>
      </c>
      <c r="B257" s="50">
        <v>400.54599999999999</v>
      </c>
    </row>
    <row r="258" spans="1:2" ht="15.75" thickBot="1" x14ac:dyDescent="0.3">
      <c r="A258" s="44" t="s">
        <v>32</v>
      </c>
      <c r="B258" s="45"/>
    </row>
    <row r="259" spans="1:2" x14ac:dyDescent="0.25">
      <c r="A259" s="46" t="s">
        <v>235</v>
      </c>
      <c r="B259" s="47">
        <v>5</v>
      </c>
    </row>
    <row r="260" spans="1:2" x14ac:dyDescent="0.25">
      <c r="A260" s="48" t="s">
        <v>236</v>
      </c>
      <c r="B260" s="49">
        <v>7.7906029611123113</v>
      </c>
    </row>
    <row r="261" spans="1:2" ht="15.75" thickBot="1" x14ac:dyDescent="0.3">
      <c r="A261" s="48" t="s">
        <v>237</v>
      </c>
      <c r="B261" s="50">
        <v>15970.35</v>
      </c>
    </row>
    <row r="262" spans="1:2" ht="15.75" thickBot="1" x14ac:dyDescent="0.3">
      <c r="A262" s="44" t="s">
        <v>71</v>
      </c>
      <c r="B262" s="45"/>
    </row>
    <row r="263" spans="1:2" x14ac:dyDescent="0.25">
      <c r="A263" s="46" t="s">
        <v>235</v>
      </c>
      <c r="B263" s="47">
        <v>5</v>
      </c>
    </row>
    <row r="264" spans="1:2" x14ac:dyDescent="0.25">
      <c r="A264" s="48" t="s">
        <v>236</v>
      </c>
      <c r="B264" s="49">
        <v>2.9452023579531379</v>
      </c>
    </row>
    <row r="265" spans="1:2" ht="15.75" thickBot="1" x14ac:dyDescent="0.3">
      <c r="A265" s="48" t="s">
        <v>237</v>
      </c>
      <c r="B265" s="50">
        <v>403.74</v>
      </c>
    </row>
    <row r="266" spans="1:2" ht="15.75" thickBot="1" x14ac:dyDescent="0.3">
      <c r="A266" s="44" t="s">
        <v>113</v>
      </c>
      <c r="B266" s="45"/>
    </row>
    <row r="267" spans="1:2" x14ac:dyDescent="0.25">
      <c r="A267" s="46" t="s">
        <v>235</v>
      </c>
      <c r="B267" s="47">
        <v>4</v>
      </c>
    </row>
    <row r="268" spans="1:2" x14ac:dyDescent="0.25">
      <c r="A268" s="48" t="s">
        <v>236</v>
      </c>
      <c r="B268" s="49">
        <v>2.1851111883252257</v>
      </c>
    </row>
    <row r="269" spans="1:2" ht="15.75" thickBot="1" x14ac:dyDescent="0.3">
      <c r="A269" s="48" t="s">
        <v>237</v>
      </c>
      <c r="B269" s="50">
        <v>575.6</v>
      </c>
    </row>
    <row r="270" spans="1:2" ht="15.75" thickBot="1" x14ac:dyDescent="0.3">
      <c r="A270" s="44" t="s">
        <v>55</v>
      </c>
      <c r="B270" s="45"/>
    </row>
    <row r="271" spans="1:2" x14ac:dyDescent="0.25">
      <c r="A271" s="46" t="s">
        <v>235</v>
      </c>
      <c r="B271" s="47">
        <v>4</v>
      </c>
    </row>
    <row r="272" spans="1:2" x14ac:dyDescent="0.25">
      <c r="A272" s="48" t="s">
        <v>236</v>
      </c>
      <c r="B272" s="49">
        <v>2.9735696470410402</v>
      </c>
    </row>
    <row r="273" spans="1:2" ht="15.75" thickBot="1" x14ac:dyDescent="0.3">
      <c r="A273" s="48" t="s">
        <v>237</v>
      </c>
      <c r="B273" s="50">
        <v>330.77499999999998</v>
      </c>
    </row>
    <row r="274" spans="1:2" ht="15.75" thickBot="1" x14ac:dyDescent="0.3">
      <c r="A274" s="44" t="s">
        <v>169</v>
      </c>
      <c r="B274" s="45"/>
    </row>
    <row r="275" spans="1:2" x14ac:dyDescent="0.25">
      <c r="A275" s="46" t="s">
        <v>235</v>
      </c>
      <c r="B275" s="47">
        <v>4</v>
      </c>
    </row>
    <row r="276" spans="1:2" x14ac:dyDescent="0.25">
      <c r="A276" s="48" t="s">
        <v>236</v>
      </c>
      <c r="B276" s="49">
        <v>2.1117244368522368</v>
      </c>
    </row>
    <row r="277" spans="1:2" ht="15.75" thickBot="1" x14ac:dyDescent="0.3">
      <c r="A277" s="48" t="s">
        <v>237</v>
      </c>
      <c r="B277" s="50">
        <v>1764.9675</v>
      </c>
    </row>
    <row r="278" spans="1:2" ht="15.75" thickBot="1" x14ac:dyDescent="0.3">
      <c r="A278" s="44" t="s">
        <v>82</v>
      </c>
      <c r="B278" s="45"/>
    </row>
    <row r="279" spans="1:2" x14ac:dyDescent="0.25">
      <c r="A279" s="46" t="s">
        <v>235</v>
      </c>
      <c r="B279" s="47">
        <v>4</v>
      </c>
    </row>
    <row r="280" spans="1:2" x14ac:dyDescent="0.25">
      <c r="A280" s="48" t="s">
        <v>236</v>
      </c>
      <c r="B280" s="49">
        <v>5.8207902163687679</v>
      </c>
    </row>
    <row r="281" spans="1:2" ht="15.75" thickBot="1" x14ac:dyDescent="0.3">
      <c r="A281" s="48" t="s">
        <v>237</v>
      </c>
      <c r="B281" s="50">
        <v>212.6</v>
      </c>
    </row>
    <row r="282" spans="1:2" ht="15.75" thickBot="1" x14ac:dyDescent="0.3">
      <c r="A282" s="44" t="s">
        <v>72</v>
      </c>
      <c r="B282" s="45"/>
    </row>
    <row r="283" spans="1:2" x14ac:dyDescent="0.25">
      <c r="A283" s="46" t="s">
        <v>235</v>
      </c>
      <c r="B283" s="47">
        <v>4</v>
      </c>
    </row>
    <row r="284" spans="1:2" x14ac:dyDescent="0.25">
      <c r="A284" s="48" t="s">
        <v>236</v>
      </c>
      <c r="B284" s="49">
        <v>10.594185236768801</v>
      </c>
    </row>
    <row r="285" spans="1:2" ht="15.75" thickBot="1" x14ac:dyDescent="0.3">
      <c r="A285" s="48" t="s">
        <v>237</v>
      </c>
      <c r="B285" s="50">
        <v>359</v>
      </c>
    </row>
    <row r="286" spans="1:2" ht="15.75" thickBot="1" x14ac:dyDescent="0.3">
      <c r="A286" s="44" t="s">
        <v>85</v>
      </c>
      <c r="B286" s="45"/>
    </row>
    <row r="287" spans="1:2" x14ac:dyDescent="0.25">
      <c r="A287" s="46" t="s">
        <v>235</v>
      </c>
      <c r="B287" s="47">
        <v>4</v>
      </c>
    </row>
    <row r="288" spans="1:2" x14ac:dyDescent="0.25">
      <c r="A288" s="48" t="s">
        <v>236</v>
      </c>
      <c r="B288" s="49">
        <v>4.0120444290177018</v>
      </c>
    </row>
    <row r="289" spans="1:2" ht="15.75" thickBot="1" x14ac:dyDescent="0.3">
      <c r="A289" s="48" t="s">
        <v>237</v>
      </c>
      <c r="B289" s="50">
        <v>72.025000000000006</v>
      </c>
    </row>
    <row r="290" spans="1:2" ht="15.75" thickBot="1" x14ac:dyDescent="0.3">
      <c r="A290" s="44" t="s">
        <v>137</v>
      </c>
      <c r="B290" s="45"/>
    </row>
    <row r="291" spans="1:2" x14ac:dyDescent="0.25">
      <c r="A291" s="46" t="s">
        <v>235</v>
      </c>
      <c r="B291" s="47">
        <v>4</v>
      </c>
    </row>
    <row r="292" spans="1:2" x14ac:dyDescent="0.25">
      <c r="A292" s="48" t="s">
        <v>236</v>
      </c>
      <c r="B292" s="49">
        <v>3.0263157894736841</v>
      </c>
    </row>
    <row r="293" spans="1:2" ht="15.75" thickBot="1" x14ac:dyDescent="0.3">
      <c r="A293" s="48" t="s">
        <v>237</v>
      </c>
      <c r="B293" s="50">
        <v>475</v>
      </c>
    </row>
    <row r="294" spans="1:2" ht="15.75" thickBot="1" x14ac:dyDescent="0.3">
      <c r="A294" s="44" t="s">
        <v>24</v>
      </c>
      <c r="B294" s="45"/>
    </row>
    <row r="295" spans="1:2" x14ac:dyDescent="0.25">
      <c r="A295" s="46" t="s">
        <v>235</v>
      </c>
      <c r="B295" s="47">
        <v>4</v>
      </c>
    </row>
    <row r="296" spans="1:2" x14ac:dyDescent="0.25">
      <c r="A296" s="48" t="s">
        <v>236</v>
      </c>
      <c r="B296" s="49">
        <v>4.4495475113122174</v>
      </c>
    </row>
    <row r="297" spans="1:2" ht="15.75" thickBot="1" x14ac:dyDescent="0.3">
      <c r="A297" s="48" t="s">
        <v>237</v>
      </c>
      <c r="B297" s="50">
        <v>386.75</v>
      </c>
    </row>
    <row r="298" spans="1:2" ht="15.75" thickBot="1" x14ac:dyDescent="0.3">
      <c r="A298" s="44" t="s">
        <v>76</v>
      </c>
      <c r="B298" s="45"/>
    </row>
    <row r="299" spans="1:2" x14ac:dyDescent="0.25">
      <c r="A299" s="46" t="s">
        <v>235</v>
      </c>
      <c r="B299" s="47">
        <v>4</v>
      </c>
    </row>
    <row r="300" spans="1:2" x14ac:dyDescent="0.25">
      <c r="A300" s="48" t="s">
        <v>236</v>
      </c>
      <c r="B300" s="49">
        <v>1.8821924290220819</v>
      </c>
    </row>
    <row r="301" spans="1:2" ht="15.75" thickBot="1" x14ac:dyDescent="0.3">
      <c r="A301" s="48" t="s">
        <v>237</v>
      </c>
      <c r="B301" s="50">
        <v>475.5</v>
      </c>
    </row>
    <row r="302" spans="1:2" ht="15.75" thickBot="1" x14ac:dyDescent="0.3">
      <c r="A302" s="44" t="s">
        <v>134</v>
      </c>
      <c r="B302" s="45"/>
    </row>
    <row r="303" spans="1:2" x14ac:dyDescent="0.25">
      <c r="A303" s="46" t="s">
        <v>235</v>
      </c>
      <c r="B303" s="47">
        <v>3</v>
      </c>
    </row>
    <row r="304" spans="1:2" x14ac:dyDescent="0.25">
      <c r="A304" s="48" t="s">
        <v>236</v>
      </c>
      <c r="B304" s="49">
        <v>5.8310773405698777</v>
      </c>
    </row>
    <row r="305" spans="1:2" ht="15.75" thickBot="1" x14ac:dyDescent="0.3">
      <c r="A305" s="48" t="s">
        <v>237</v>
      </c>
      <c r="B305" s="50">
        <v>1228.3333333333333</v>
      </c>
    </row>
    <row r="306" spans="1:2" ht="15.75" thickBot="1" x14ac:dyDescent="0.3">
      <c r="A306" s="44" t="s">
        <v>162</v>
      </c>
      <c r="B306" s="45"/>
    </row>
    <row r="307" spans="1:2" x14ac:dyDescent="0.25">
      <c r="A307" s="46" t="s">
        <v>235</v>
      </c>
      <c r="B307" s="47">
        <v>3</v>
      </c>
    </row>
    <row r="308" spans="1:2" x14ac:dyDescent="0.25">
      <c r="A308" s="48" t="s">
        <v>236</v>
      </c>
      <c r="B308" s="49">
        <v>4.2806605257088544</v>
      </c>
    </row>
    <row r="309" spans="1:2" ht="15.75" thickBot="1" x14ac:dyDescent="0.3">
      <c r="A309" s="48" t="s">
        <v>237</v>
      </c>
      <c r="B309" s="50">
        <v>1907.7733333333333</v>
      </c>
    </row>
    <row r="310" spans="1:2" ht="15.75" thickBot="1" x14ac:dyDescent="0.3">
      <c r="A310" s="44" t="s">
        <v>54</v>
      </c>
      <c r="B310" s="45"/>
    </row>
    <row r="311" spans="1:2" x14ac:dyDescent="0.25">
      <c r="A311" s="46" t="s">
        <v>235</v>
      </c>
      <c r="B311" s="47">
        <v>3</v>
      </c>
    </row>
    <row r="312" spans="1:2" x14ac:dyDescent="0.25">
      <c r="A312" s="48" t="s">
        <v>236</v>
      </c>
      <c r="B312" s="49">
        <v>3.7118460019743345</v>
      </c>
    </row>
    <row r="313" spans="1:2" ht="15.75" thickBot="1" x14ac:dyDescent="0.3">
      <c r="A313" s="48" t="s">
        <v>237</v>
      </c>
      <c r="B313" s="50">
        <v>371.43333333333334</v>
      </c>
    </row>
    <row r="314" spans="1:2" ht="15.75" thickBot="1" x14ac:dyDescent="0.3">
      <c r="A314" s="44" t="s">
        <v>43</v>
      </c>
      <c r="B314" s="45"/>
    </row>
    <row r="315" spans="1:2" x14ac:dyDescent="0.25">
      <c r="A315" s="46" t="s">
        <v>235</v>
      </c>
      <c r="B315" s="47">
        <v>3</v>
      </c>
    </row>
    <row r="316" spans="1:2" x14ac:dyDescent="0.25">
      <c r="A316" s="48" t="s">
        <v>236</v>
      </c>
      <c r="B316" s="49">
        <v>3.0778761061946902</v>
      </c>
    </row>
    <row r="317" spans="1:2" ht="15.75" thickBot="1" x14ac:dyDescent="0.3">
      <c r="A317" s="48" t="s">
        <v>237</v>
      </c>
      <c r="B317" s="50">
        <v>376.66666666666669</v>
      </c>
    </row>
    <row r="318" spans="1:2" ht="15.75" thickBot="1" x14ac:dyDescent="0.3">
      <c r="A318" s="44" t="s">
        <v>125</v>
      </c>
      <c r="B318" s="45"/>
    </row>
    <row r="319" spans="1:2" x14ac:dyDescent="0.25">
      <c r="A319" s="46" t="s">
        <v>235</v>
      </c>
      <c r="B319" s="47">
        <v>3</v>
      </c>
    </row>
    <row r="320" spans="1:2" x14ac:dyDescent="0.25">
      <c r="A320" s="48" t="s">
        <v>236</v>
      </c>
      <c r="B320" s="49">
        <v>1.9836164669098488</v>
      </c>
    </row>
    <row r="321" spans="1:2" ht="15.75" thickBot="1" x14ac:dyDescent="0.3">
      <c r="A321" s="48" t="s">
        <v>237</v>
      </c>
      <c r="B321" s="50">
        <v>319.83333333333331</v>
      </c>
    </row>
    <row r="322" spans="1:2" ht="15.75" thickBot="1" x14ac:dyDescent="0.3">
      <c r="A322" s="44" t="s">
        <v>209</v>
      </c>
      <c r="B322" s="45"/>
    </row>
    <row r="323" spans="1:2" x14ac:dyDescent="0.25">
      <c r="A323" s="46" t="s">
        <v>235</v>
      </c>
      <c r="B323" s="47">
        <v>3</v>
      </c>
    </row>
    <row r="324" spans="1:2" x14ac:dyDescent="0.25">
      <c r="A324" s="48" t="s">
        <v>236</v>
      </c>
      <c r="B324" s="49">
        <v>2.1251440677966102</v>
      </c>
    </row>
    <row r="325" spans="1:2" ht="15.75" thickBot="1" x14ac:dyDescent="0.3">
      <c r="A325" s="48" t="s">
        <v>237</v>
      </c>
      <c r="B325" s="50">
        <v>393.33333333333331</v>
      </c>
    </row>
    <row r="326" spans="1:2" ht="15.75" thickBot="1" x14ac:dyDescent="0.3">
      <c r="A326" s="44" t="s">
        <v>136</v>
      </c>
      <c r="B326" s="45"/>
    </row>
    <row r="327" spans="1:2" x14ac:dyDescent="0.25">
      <c r="A327" s="46" t="s">
        <v>235</v>
      </c>
      <c r="B327" s="47">
        <v>3</v>
      </c>
    </row>
    <row r="328" spans="1:2" x14ac:dyDescent="0.25">
      <c r="A328" s="48" t="s">
        <v>236</v>
      </c>
      <c r="B328" s="49">
        <v>3.8836247974840368</v>
      </c>
    </row>
    <row r="329" spans="1:2" ht="15.75" thickBot="1" x14ac:dyDescent="0.3">
      <c r="A329" s="48" t="s">
        <v>237</v>
      </c>
      <c r="B329" s="50">
        <v>279.81333333333333</v>
      </c>
    </row>
    <row r="330" spans="1:2" ht="15.75" thickBot="1" x14ac:dyDescent="0.3">
      <c r="A330" s="44" t="s">
        <v>41</v>
      </c>
      <c r="B330" s="45"/>
    </row>
    <row r="331" spans="1:2" x14ac:dyDescent="0.25">
      <c r="A331" s="46" t="s">
        <v>235</v>
      </c>
      <c r="B331" s="47">
        <v>3</v>
      </c>
    </row>
    <row r="332" spans="1:2" x14ac:dyDescent="0.25">
      <c r="A332" s="48" t="s">
        <v>236</v>
      </c>
      <c r="B332" s="49">
        <v>5.2779287439613531</v>
      </c>
    </row>
    <row r="333" spans="1:2" ht="15.75" thickBot="1" x14ac:dyDescent="0.3">
      <c r="A333" s="48" t="s">
        <v>237</v>
      </c>
      <c r="B333" s="50">
        <v>441.59999999999997</v>
      </c>
    </row>
    <row r="334" spans="1:2" ht="15.75" thickBot="1" x14ac:dyDescent="0.3">
      <c r="A334" s="44" t="s">
        <v>202</v>
      </c>
      <c r="B334" s="45"/>
    </row>
    <row r="335" spans="1:2" x14ac:dyDescent="0.25">
      <c r="A335" s="46" t="s">
        <v>235</v>
      </c>
      <c r="B335" s="47">
        <v>3</v>
      </c>
    </row>
    <row r="336" spans="1:2" x14ac:dyDescent="0.25">
      <c r="A336" s="48" t="s">
        <v>236</v>
      </c>
      <c r="B336" s="49">
        <v>14.488010087116001</v>
      </c>
    </row>
    <row r="337" spans="1:2" ht="15.75" thickBot="1" x14ac:dyDescent="0.3">
      <c r="A337" s="48" t="s">
        <v>237</v>
      </c>
      <c r="B337" s="50">
        <v>145.4</v>
      </c>
    </row>
    <row r="338" spans="1:2" ht="15.75" thickBot="1" x14ac:dyDescent="0.3">
      <c r="A338" s="44" t="s">
        <v>92</v>
      </c>
      <c r="B338" s="45"/>
    </row>
    <row r="339" spans="1:2" x14ac:dyDescent="0.25">
      <c r="A339" s="46" t="s">
        <v>235</v>
      </c>
      <c r="B339" s="47">
        <v>3</v>
      </c>
    </row>
    <row r="340" spans="1:2" x14ac:dyDescent="0.25">
      <c r="A340" s="48" t="s">
        <v>236</v>
      </c>
      <c r="B340" s="49">
        <v>9.7879148936170211</v>
      </c>
    </row>
    <row r="341" spans="1:2" ht="15.75" thickBot="1" x14ac:dyDescent="0.3">
      <c r="A341" s="48" t="s">
        <v>237</v>
      </c>
      <c r="B341" s="50">
        <v>156.66666666666666</v>
      </c>
    </row>
    <row r="342" spans="1:2" ht="15.75" thickBot="1" x14ac:dyDescent="0.3">
      <c r="A342" s="44" t="s">
        <v>171</v>
      </c>
      <c r="B342" s="45"/>
    </row>
    <row r="343" spans="1:2" x14ac:dyDescent="0.25">
      <c r="A343" s="46" t="s">
        <v>235</v>
      </c>
      <c r="B343" s="47">
        <v>3</v>
      </c>
    </row>
    <row r="344" spans="1:2" x14ac:dyDescent="0.25">
      <c r="A344" s="48" t="s">
        <v>236</v>
      </c>
      <c r="B344" s="49">
        <v>2.3437900249219217</v>
      </c>
    </row>
    <row r="345" spans="1:2" ht="15.75" thickBot="1" x14ac:dyDescent="0.3">
      <c r="A345" s="48" t="s">
        <v>237</v>
      </c>
      <c r="B345" s="50">
        <v>1056.6333333333334</v>
      </c>
    </row>
    <row r="346" spans="1:2" ht="15.75" thickBot="1" x14ac:dyDescent="0.3">
      <c r="A346" s="44" t="s">
        <v>116</v>
      </c>
      <c r="B346" s="45"/>
    </row>
    <row r="347" spans="1:2" x14ac:dyDescent="0.25">
      <c r="A347" s="46" t="s">
        <v>235</v>
      </c>
      <c r="B347" s="47">
        <v>3</v>
      </c>
    </row>
    <row r="348" spans="1:2" x14ac:dyDescent="0.25">
      <c r="A348" s="48" t="s">
        <v>236</v>
      </c>
      <c r="B348" s="49">
        <v>1.6240923295454546</v>
      </c>
    </row>
    <row r="349" spans="1:2" ht="15.75" thickBot="1" x14ac:dyDescent="0.3">
      <c r="A349" s="48" t="s">
        <v>237</v>
      </c>
      <c r="B349" s="50">
        <v>2346.6666666666665</v>
      </c>
    </row>
    <row r="350" spans="1:2" ht="15.75" thickBot="1" x14ac:dyDescent="0.3">
      <c r="A350" s="44" t="s">
        <v>161</v>
      </c>
      <c r="B350" s="45"/>
    </row>
    <row r="351" spans="1:2" x14ac:dyDescent="0.25">
      <c r="A351" s="46" t="s">
        <v>235</v>
      </c>
      <c r="B351" s="47">
        <v>2</v>
      </c>
    </row>
    <row r="352" spans="1:2" x14ac:dyDescent="0.25">
      <c r="A352" s="48" t="s">
        <v>236</v>
      </c>
      <c r="B352" s="49">
        <v>6.1912266876805884</v>
      </c>
    </row>
    <row r="353" spans="1:2" ht="15.75" thickBot="1" x14ac:dyDescent="0.3">
      <c r="A353" s="48" t="s">
        <v>237</v>
      </c>
      <c r="B353" s="50">
        <v>190.35</v>
      </c>
    </row>
    <row r="354" spans="1:2" ht="15.75" thickBot="1" x14ac:dyDescent="0.3">
      <c r="A354" s="44" t="s">
        <v>192</v>
      </c>
      <c r="B354" s="45"/>
    </row>
    <row r="355" spans="1:2" x14ac:dyDescent="0.25">
      <c r="A355" s="46" t="s">
        <v>235</v>
      </c>
      <c r="B355" s="47">
        <v>2</v>
      </c>
    </row>
    <row r="356" spans="1:2" x14ac:dyDescent="0.25">
      <c r="A356" s="48" t="s">
        <v>236</v>
      </c>
      <c r="B356" s="49">
        <v>6.0319002509918231</v>
      </c>
    </row>
    <row r="357" spans="1:2" ht="15.75" thickBot="1" x14ac:dyDescent="0.3">
      <c r="A357" s="48" t="s">
        <v>237</v>
      </c>
      <c r="B357" s="50">
        <v>123.50999999999999</v>
      </c>
    </row>
    <row r="358" spans="1:2" ht="15.75" thickBot="1" x14ac:dyDescent="0.3">
      <c r="A358" s="44" t="s">
        <v>45</v>
      </c>
      <c r="B358" s="45"/>
    </row>
    <row r="359" spans="1:2" x14ac:dyDescent="0.25">
      <c r="A359" s="46" t="s">
        <v>235</v>
      </c>
      <c r="B359" s="47">
        <v>2</v>
      </c>
    </row>
    <row r="360" spans="1:2" x14ac:dyDescent="0.25">
      <c r="A360" s="48" t="s">
        <v>236</v>
      </c>
      <c r="B360" s="49">
        <v>3.5080554814617235</v>
      </c>
    </row>
    <row r="361" spans="1:2" ht="15.75" thickBot="1" x14ac:dyDescent="0.3">
      <c r="A361" s="48" t="s">
        <v>237</v>
      </c>
      <c r="B361" s="50">
        <v>187.45</v>
      </c>
    </row>
    <row r="362" spans="1:2" ht="15.75" thickBot="1" x14ac:dyDescent="0.3">
      <c r="A362" s="44" t="s">
        <v>47</v>
      </c>
      <c r="B362" s="45"/>
    </row>
    <row r="363" spans="1:2" x14ac:dyDescent="0.25">
      <c r="A363" s="46" t="s">
        <v>235</v>
      </c>
      <c r="B363" s="47">
        <v>2</v>
      </c>
    </row>
    <row r="364" spans="1:2" x14ac:dyDescent="0.25">
      <c r="A364" s="48" t="s">
        <v>236</v>
      </c>
      <c r="B364" s="49">
        <v>2.4075273722627739</v>
      </c>
    </row>
    <row r="365" spans="1:2" ht="15.75" thickBot="1" x14ac:dyDescent="0.3">
      <c r="A365" s="48" t="s">
        <v>237</v>
      </c>
      <c r="B365" s="50">
        <v>548</v>
      </c>
    </row>
    <row r="366" spans="1:2" ht="15.75" thickBot="1" x14ac:dyDescent="0.3">
      <c r="A366" s="44" t="s">
        <v>131</v>
      </c>
      <c r="B366" s="45"/>
    </row>
    <row r="367" spans="1:2" x14ac:dyDescent="0.25">
      <c r="A367" s="46" t="s">
        <v>235</v>
      </c>
      <c r="B367" s="47">
        <v>2</v>
      </c>
    </row>
    <row r="368" spans="1:2" x14ac:dyDescent="0.25">
      <c r="A368" s="48" t="s">
        <v>236</v>
      </c>
      <c r="B368" s="49">
        <v>2.0412459016393441</v>
      </c>
    </row>
    <row r="369" spans="1:2" ht="15.75" thickBot="1" x14ac:dyDescent="0.3">
      <c r="A369" s="48" t="s">
        <v>237</v>
      </c>
      <c r="B369" s="50">
        <v>152.5</v>
      </c>
    </row>
    <row r="370" spans="1:2" ht="15.75" thickBot="1" x14ac:dyDescent="0.3">
      <c r="A370" s="44" t="s">
        <v>193</v>
      </c>
      <c r="B370" s="45"/>
    </row>
    <row r="371" spans="1:2" x14ac:dyDescent="0.25">
      <c r="A371" s="46" t="s">
        <v>235</v>
      </c>
      <c r="B371" s="47">
        <v>2</v>
      </c>
    </row>
    <row r="372" spans="1:2" x14ac:dyDescent="0.25">
      <c r="A372" s="48" t="s">
        <v>236</v>
      </c>
      <c r="B372" s="49">
        <v>2.1051058823529409</v>
      </c>
    </row>
    <row r="373" spans="1:2" ht="15.75" thickBot="1" x14ac:dyDescent="0.3">
      <c r="A373" s="48" t="s">
        <v>237</v>
      </c>
      <c r="B373" s="50">
        <v>425</v>
      </c>
    </row>
    <row r="374" spans="1:2" ht="15.75" thickBot="1" x14ac:dyDescent="0.3">
      <c r="A374" s="44" t="s">
        <v>163</v>
      </c>
      <c r="B374" s="45"/>
    </row>
    <row r="375" spans="1:2" x14ac:dyDescent="0.25">
      <c r="A375" s="46" t="s">
        <v>235</v>
      </c>
      <c r="B375" s="47">
        <v>2</v>
      </c>
    </row>
    <row r="376" spans="1:2" x14ac:dyDescent="0.25">
      <c r="A376" s="48" t="s">
        <v>236</v>
      </c>
      <c r="B376" s="49">
        <v>4.3243243243243246</v>
      </c>
    </row>
    <row r="377" spans="1:2" ht="15.75" thickBot="1" x14ac:dyDescent="0.3">
      <c r="A377" s="48" t="s">
        <v>237</v>
      </c>
      <c r="B377" s="50">
        <v>37</v>
      </c>
    </row>
    <row r="378" spans="1:2" ht="15.75" thickBot="1" x14ac:dyDescent="0.3">
      <c r="A378" s="44" t="s">
        <v>25</v>
      </c>
      <c r="B378" s="45"/>
    </row>
    <row r="379" spans="1:2" x14ac:dyDescent="0.25">
      <c r="A379" s="46" t="s">
        <v>235</v>
      </c>
      <c r="B379" s="47">
        <v>2</v>
      </c>
    </row>
    <row r="380" spans="1:2" x14ac:dyDescent="0.25">
      <c r="A380" s="48" t="s">
        <v>236</v>
      </c>
      <c r="B380" s="49">
        <v>12.751209677419356</v>
      </c>
    </row>
    <row r="381" spans="1:2" ht="15.75" thickBot="1" x14ac:dyDescent="0.3">
      <c r="A381" s="48" t="s">
        <v>237</v>
      </c>
      <c r="B381" s="50">
        <v>99.2</v>
      </c>
    </row>
    <row r="382" spans="1:2" ht="15.75" thickBot="1" x14ac:dyDescent="0.3">
      <c r="A382" s="44" t="s">
        <v>98</v>
      </c>
      <c r="B382" s="45"/>
    </row>
    <row r="383" spans="1:2" x14ac:dyDescent="0.25">
      <c r="A383" s="46" t="s">
        <v>235</v>
      </c>
      <c r="B383" s="47">
        <v>2</v>
      </c>
    </row>
    <row r="384" spans="1:2" x14ac:dyDescent="0.25">
      <c r="A384" s="48" t="s">
        <v>236</v>
      </c>
      <c r="B384" s="49">
        <v>7.7390181654406245</v>
      </c>
    </row>
    <row r="385" spans="1:2" ht="15.75" thickBot="1" x14ac:dyDescent="0.3">
      <c r="A385" s="48" t="s">
        <v>237</v>
      </c>
      <c r="B385" s="50">
        <v>666.1</v>
      </c>
    </row>
    <row r="386" spans="1:2" ht="15.75" thickBot="1" x14ac:dyDescent="0.3">
      <c r="A386" s="44" t="s">
        <v>115</v>
      </c>
      <c r="B386" s="45"/>
    </row>
    <row r="387" spans="1:2" x14ac:dyDescent="0.25">
      <c r="A387" s="46" t="s">
        <v>235</v>
      </c>
      <c r="B387" s="47">
        <v>2</v>
      </c>
    </row>
    <row r="388" spans="1:2" x14ac:dyDescent="0.25">
      <c r="A388" s="48" t="s">
        <v>236</v>
      </c>
      <c r="B388" s="49">
        <v>2.5112705496864582</v>
      </c>
    </row>
    <row r="389" spans="1:2" ht="15.75" thickBot="1" x14ac:dyDescent="0.3">
      <c r="A389" s="48" t="s">
        <v>237</v>
      </c>
      <c r="B389" s="50">
        <v>88.504999999999995</v>
      </c>
    </row>
    <row r="390" spans="1:2" ht="15.75" thickBot="1" x14ac:dyDescent="0.3">
      <c r="A390" s="44" t="s">
        <v>185</v>
      </c>
      <c r="B390" s="45"/>
    </row>
    <row r="391" spans="1:2" x14ac:dyDescent="0.25">
      <c r="A391" s="46" t="s">
        <v>235</v>
      </c>
      <c r="B391" s="47">
        <v>2</v>
      </c>
    </row>
    <row r="392" spans="1:2" x14ac:dyDescent="0.25">
      <c r="A392" s="48" t="s">
        <v>236</v>
      </c>
      <c r="B392" s="49">
        <v>1.8719982523064516</v>
      </c>
    </row>
    <row r="393" spans="1:2" ht="15.75" thickBot="1" x14ac:dyDescent="0.3">
      <c r="A393" s="48" t="s">
        <v>237</v>
      </c>
      <c r="B393" s="50">
        <v>297.53499999999997</v>
      </c>
    </row>
    <row r="394" spans="1:2" ht="15.75" thickBot="1" x14ac:dyDescent="0.3">
      <c r="A394" s="44" t="s">
        <v>78</v>
      </c>
      <c r="B394" s="45"/>
    </row>
    <row r="395" spans="1:2" x14ac:dyDescent="0.25">
      <c r="A395" s="46" t="s">
        <v>235</v>
      </c>
      <c r="B395" s="47">
        <v>2</v>
      </c>
    </row>
    <row r="396" spans="1:2" x14ac:dyDescent="0.25">
      <c r="A396" s="48" t="s">
        <v>236</v>
      </c>
      <c r="B396" s="49">
        <v>3.1815422412992707</v>
      </c>
    </row>
    <row r="397" spans="1:2" ht="15.75" thickBot="1" x14ac:dyDescent="0.3">
      <c r="A397" s="48" t="s">
        <v>237</v>
      </c>
      <c r="B397" s="50">
        <v>700.08500000000004</v>
      </c>
    </row>
    <row r="398" spans="1:2" ht="15.75" thickBot="1" x14ac:dyDescent="0.3">
      <c r="A398" s="44" t="s">
        <v>23</v>
      </c>
      <c r="B398" s="45"/>
    </row>
    <row r="399" spans="1:2" x14ac:dyDescent="0.25">
      <c r="A399" s="46" t="s">
        <v>235</v>
      </c>
      <c r="B399" s="47">
        <v>2</v>
      </c>
    </row>
    <row r="400" spans="1:2" x14ac:dyDescent="0.25">
      <c r="A400" s="48" t="s">
        <v>236</v>
      </c>
      <c r="B400" s="49">
        <v>2.1247155211652253</v>
      </c>
    </row>
    <row r="401" spans="1:2" ht="15.75" thickBot="1" x14ac:dyDescent="0.3">
      <c r="A401" s="48" t="s">
        <v>237</v>
      </c>
      <c r="B401" s="50">
        <v>109.85</v>
      </c>
    </row>
    <row r="402" spans="1:2" ht="15.75" thickBot="1" x14ac:dyDescent="0.3">
      <c r="A402" s="44" t="s">
        <v>206</v>
      </c>
      <c r="B402" s="45"/>
    </row>
    <row r="403" spans="1:2" x14ac:dyDescent="0.25">
      <c r="A403" s="46" t="s">
        <v>235</v>
      </c>
      <c r="B403" s="47">
        <v>2</v>
      </c>
    </row>
    <row r="404" spans="1:2" x14ac:dyDescent="0.25">
      <c r="A404" s="48" t="s">
        <v>236</v>
      </c>
      <c r="B404" s="49">
        <v>2.9885057471264367</v>
      </c>
    </row>
    <row r="405" spans="1:2" ht="15.75" thickBot="1" x14ac:dyDescent="0.3">
      <c r="A405" s="48" t="s">
        <v>237</v>
      </c>
      <c r="B405" s="50">
        <v>87</v>
      </c>
    </row>
    <row r="406" spans="1:2" ht="15.75" thickBot="1" x14ac:dyDescent="0.3">
      <c r="A406" s="44" t="s">
        <v>68</v>
      </c>
      <c r="B406" s="45"/>
    </row>
    <row r="407" spans="1:2" x14ac:dyDescent="0.25">
      <c r="A407" s="46" t="s">
        <v>235</v>
      </c>
      <c r="B407" s="47">
        <v>2</v>
      </c>
    </row>
    <row r="408" spans="1:2" x14ac:dyDescent="0.25">
      <c r="A408" s="48" t="s">
        <v>236</v>
      </c>
      <c r="B408" s="49">
        <v>5.9476918075422622</v>
      </c>
    </row>
    <row r="409" spans="1:2" ht="15.75" thickBot="1" x14ac:dyDescent="0.3">
      <c r="A409" s="48" t="s">
        <v>237</v>
      </c>
      <c r="B409" s="50">
        <v>153.80000000000001</v>
      </c>
    </row>
    <row r="410" spans="1:2" ht="15.75" thickBot="1" x14ac:dyDescent="0.3">
      <c r="A410" s="44" t="s">
        <v>61</v>
      </c>
      <c r="B410" s="45"/>
    </row>
    <row r="411" spans="1:2" x14ac:dyDescent="0.25">
      <c r="A411" s="46" t="s">
        <v>235</v>
      </c>
      <c r="B411" s="47">
        <v>2</v>
      </c>
    </row>
    <row r="412" spans="1:2" x14ac:dyDescent="0.25">
      <c r="A412" s="48" t="s">
        <v>236</v>
      </c>
      <c r="B412" s="49">
        <v>1.7671874999999999</v>
      </c>
    </row>
    <row r="413" spans="1:2" ht="15.75" thickBot="1" x14ac:dyDescent="0.3">
      <c r="A413" s="48" t="s">
        <v>237</v>
      </c>
      <c r="B413" s="50">
        <v>144</v>
      </c>
    </row>
    <row r="414" spans="1:2" ht="15.75" thickBot="1" x14ac:dyDescent="0.3">
      <c r="A414" s="44" t="s">
        <v>40</v>
      </c>
      <c r="B414" s="45"/>
    </row>
    <row r="415" spans="1:2" x14ac:dyDescent="0.25">
      <c r="A415" s="46" t="s">
        <v>235</v>
      </c>
      <c r="B415" s="47">
        <v>2</v>
      </c>
    </row>
    <row r="416" spans="1:2" x14ac:dyDescent="0.25">
      <c r="A416" s="48" t="s">
        <v>236</v>
      </c>
      <c r="B416" s="49">
        <v>4.0968656716417913</v>
      </c>
    </row>
    <row r="417" spans="1:2" ht="15.75" thickBot="1" x14ac:dyDescent="0.3">
      <c r="A417" s="48" t="s">
        <v>237</v>
      </c>
      <c r="B417" s="50">
        <v>100.5</v>
      </c>
    </row>
    <row r="418" spans="1:2" ht="15.75" thickBot="1" x14ac:dyDescent="0.3">
      <c r="A418" s="44" t="s">
        <v>158</v>
      </c>
      <c r="B418" s="45"/>
    </row>
    <row r="419" spans="1:2" x14ac:dyDescent="0.25">
      <c r="A419" s="46" t="s">
        <v>235</v>
      </c>
      <c r="B419" s="47">
        <v>2</v>
      </c>
    </row>
    <row r="420" spans="1:2" x14ac:dyDescent="0.25">
      <c r="A420" s="48" t="s">
        <v>236</v>
      </c>
      <c r="B420" s="49">
        <v>3.7389999999999999</v>
      </c>
    </row>
    <row r="421" spans="1:2" ht="15.75" thickBot="1" x14ac:dyDescent="0.3">
      <c r="A421" s="48" t="s">
        <v>237</v>
      </c>
      <c r="B421" s="50">
        <v>220</v>
      </c>
    </row>
    <row r="422" spans="1:2" ht="15.75" thickBot="1" x14ac:dyDescent="0.3">
      <c r="A422" s="44" t="s">
        <v>215</v>
      </c>
      <c r="B422" s="45"/>
    </row>
    <row r="423" spans="1:2" x14ac:dyDescent="0.25">
      <c r="A423" s="46" t="s">
        <v>235</v>
      </c>
      <c r="B423" s="47">
        <v>2</v>
      </c>
    </row>
    <row r="424" spans="1:2" x14ac:dyDescent="0.25">
      <c r="A424" s="48" t="s">
        <v>236</v>
      </c>
      <c r="B424" s="49">
        <v>1</v>
      </c>
    </row>
    <row r="425" spans="1:2" ht="15.75" thickBot="1" x14ac:dyDescent="0.3">
      <c r="A425" s="48" t="s">
        <v>237</v>
      </c>
      <c r="B425" s="50">
        <v>698</v>
      </c>
    </row>
    <row r="426" spans="1:2" ht="15.75" thickBot="1" x14ac:dyDescent="0.3">
      <c r="A426" s="44" t="s">
        <v>149</v>
      </c>
      <c r="B426" s="45"/>
    </row>
    <row r="427" spans="1:2" x14ac:dyDescent="0.25">
      <c r="A427" s="46" t="s">
        <v>235</v>
      </c>
      <c r="B427" s="47">
        <v>2</v>
      </c>
    </row>
    <row r="428" spans="1:2" x14ac:dyDescent="0.25">
      <c r="A428" s="48" t="s">
        <v>236</v>
      </c>
      <c r="B428" s="49">
        <v>6.7961165048543686</v>
      </c>
    </row>
    <row r="429" spans="1:2" ht="15.75" thickBot="1" x14ac:dyDescent="0.3">
      <c r="A429" s="48" t="s">
        <v>237</v>
      </c>
      <c r="B429" s="50">
        <v>463.5</v>
      </c>
    </row>
    <row r="430" spans="1:2" ht="15.75" thickBot="1" x14ac:dyDescent="0.3">
      <c r="A430" s="44" t="s">
        <v>46</v>
      </c>
      <c r="B430" s="45"/>
    </row>
    <row r="431" spans="1:2" x14ac:dyDescent="0.25">
      <c r="A431" s="46" t="s">
        <v>235</v>
      </c>
      <c r="B431" s="47">
        <v>1</v>
      </c>
    </row>
    <row r="432" spans="1:2" x14ac:dyDescent="0.25">
      <c r="A432" s="48" t="s">
        <v>236</v>
      </c>
      <c r="B432" s="49">
        <v>2.4630541871921183</v>
      </c>
    </row>
    <row r="433" spans="1:2" ht="15.75" thickBot="1" x14ac:dyDescent="0.3">
      <c r="A433" s="48" t="s">
        <v>237</v>
      </c>
      <c r="B433" s="50">
        <v>81.2</v>
      </c>
    </row>
    <row r="434" spans="1:2" ht="15.75" thickBot="1" x14ac:dyDescent="0.3">
      <c r="A434" s="44" t="s">
        <v>35</v>
      </c>
      <c r="B434" s="45"/>
    </row>
    <row r="435" spans="1:2" x14ac:dyDescent="0.25">
      <c r="A435" s="46" t="s">
        <v>235</v>
      </c>
      <c r="B435" s="47">
        <v>1</v>
      </c>
    </row>
    <row r="436" spans="1:2" x14ac:dyDescent="0.25">
      <c r="A436" s="48" t="s">
        <v>236</v>
      </c>
      <c r="B436" s="49">
        <v>3.2704402515723272</v>
      </c>
    </row>
    <row r="437" spans="1:2" ht="15.75" thickBot="1" x14ac:dyDescent="0.3">
      <c r="A437" s="48" t="s">
        <v>237</v>
      </c>
      <c r="B437" s="50">
        <v>795</v>
      </c>
    </row>
    <row r="438" spans="1:2" ht="15.75" thickBot="1" x14ac:dyDescent="0.3">
      <c r="A438" s="44" t="s">
        <v>199</v>
      </c>
      <c r="B438" s="45"/>
    </row>
    <row r="439" spans="1:2" x14ac:dyDescent="0.25">
      <c r="A439" s="46" t="s">
        <v>235</v>
      </c>
      <c r="B439" s="47">
        <v>1</v>
      </c>
    </row>
    <row r="440" spans="1:2" x14ac:dyDescent="0.25">
      <c r="A440" s="48" t="s">
        <v>236</v>
      </c>
      <c r="B440" s="49">
        <v>1.5</v>
      </c>
    </row>
    <row r="441" spans="1:2" ht="15.75" thickBot="1" x14ac:dyDescent="0.3">
      <c r="A441" s="48" t="s">
        <v>237</v>
      </c>
      <c r="B441" s="50">
        <v>70</v>
      </c>
    </row>
    <row r="442" spans="1:2" ht="15.75" thickBot="1" x14ac:dyDescent="0.3">
      <c r="A442" s="44" t="s">
        <v>36</v>
      </c>
      <c r="B442" s="45"/>
    </row>
    <row r="443" spans="1:2" x14ac:dyDescent="0.25">
      <c r="A443" s="46" t="s">
        <v>235</v>
      </c>
      <c r="B443" s="47">
        <v>1</v>
      </c>
    </row>
    <row r="444" spans="1:2" x14ac:dyDescent="0.25">
      <c r="A444" s="48" t="s">
        <v>236</v>
      </c>
      <c r="B444" s="49">
        <v>5</v>
      </c>
    </row>
    <row r="445" spans="1:2" ht="15.75" thickBot="1" x14ac:dyDescent="0.3">
      <c r="A445" s="48" t="s">
        <v>237</v>
      </c>
      <c r="B445" s="50">
        <v>50</v>
      </c>
    </row>
    <row r="446" spans="1:2" ht="15.75" thickBot="1" x14ac:dyDescent="0.3">
      <c r="A446" s="44" t="s">
        <v>178</v>
      </c>
      <c r="B446" s="45"/>
    </row>
    <row r="447" spans="1:2" x14ac:dyDescent="0.25">
      <c r="A447" s="46" t="s">
        <v>235</v>
      </c>
      <c r="B447" s="47">
        <v>1</v>
      </c>
    </row>
    <row r="448" spans="1:2" x14ac:dyDescent="0.25">
      <c r="A448" s="48" t="s">
        <v>236</v>
      </c>
      <c r="B448" s="49">
        <v>2.5</v>
      </c>
    </row>
    <row r="449" spans="1:2" ht="15.75" thickBot="1" x14ac:dyDescent="0.3">
      <c r="A449" s="48" t="s">
        <v>237</v>
      </c>
      <c r="B449" s="50">
        <v>400</v>
      </c>
    </row>
    <row r="450" spans="1:2" ht="15.75" thickBot="1" x14ac:dyDescent="0.3">
      <c r="A450" s="44" t="s">
        <v>173</v>
      </c>
      <c r="B450" s="45"/>
    </row>
    <row r="451" spans="1:2" x14ac:dyDescent="0.25">
      <c r="A451" s="46" t="s">
        <v>235</v>
      </c>
      <c r="B451" s="47">
        <v>1</v>
      </c>
    </row>
    <row r="452" spans="1:2" x14ac:dyDescent="0.25">
      <c r="A452" s="48" t="s">
        <v>236</v>
      </c>
      <c r="B452" s="49">
        <v>1.1235955056179776</v>
      </c>
    </row>
    <row r="453" spans="1:2" ht="15.75" thickBot="1" x14ac:dyDescent="0.3">
      <c r="A453" s="48" t="s">
        <v>237</v>
      </c>
      <c r="B453" s="50">
        <v>534</v>
      </c>
    </row>
    <row r="454" spans="1:2" ht="15.75" thickBot="1" x14ac:dyDescent="0.3">
      <c r="A454" s="44" t="s">
        <v>170</v>
      </c>
      <c r="B454" s="45"/>
    </row>
    <row r="455" spans="1:2" x14ac:dyDescent="0.25">
      <c r="A455" s="46" t="s">
        <v>235</v>
      </c>
      <c r="B455" s="47">
        <v>1</v>
      </c>
    </row>
    <row r="456" spans="1:2" x14ac:dyDescent="0.25">
      <c r="A456" s="48" t="s">
        <v>236</v>
      </c>
      <c r="B456" s="49">
        <v>1.8083333333333333</v>
      </c>
    </row>
    <row r="457" spans="1:2" ht="15.75" thickBot="1" x14ac:dyDescent="0.3">
      <c r="A457" s="48" t="s">
        <v>237</v>
      </c>
      <c r="B457" s="50">
        <v>300</v>
      </c>
    </row>
    <row r="458" spans="1:2" ht="15.75" thickBot="1" x14ac:dyDescent="0.3">
      <c r="A458" s="44" t="s">
        <v>101</v>
      </c>
      <c r="B458" s="45"/>
    </row>
    <row r="459" spans="1:2" x14ac:dyDescent="0.25">
      <c r="A459" s="46" t="s">
        <v>235</v>
      </c>
      <c r="B459" s="47">
        <v>1</v>
      </c>
    </row>
    <row r="460" spans="1:2" x14ac:dyDescent="0.25">
      <c r="A460" s="48" t="s">
        <v>236</v>
      </c>
      <c r="B460" s="49">
        <v>4.9606986899563319</v>
      </c>
    </row>
    <row r="461" spans="1:2" ht="15.75" thickBot="1" x14ac:dyDescent="0.3">
      <c r="A461" s="48" t="s">
        <v>237</v>
      </c>
      <c r="B461" s="50">
        <v>572.5</v>
      </c>
    </row>
    <row r="462" spans="1:2" ht="15.75" thickBot="1" x14ac:dyDescent="0.3">
      <c r="A462" s="44" t="s">
        <v>34</v>
      </c>
      <c r="B462" s="45"/>
    </row>
    <row r="463" spans="1:2" x14ac:dyDescent="0.25">
      <c r="A463" s="46" t="s">
        <v>235</v>
      </c>
      <c r="B463" s="47">
        <v>1</v>
      </c>
    </row>
    <row r="464" spans="1:2" x14ac:dyDescent="0.25">
      <c r="A464" s="48" t="s">
        <v>236</v>
      </c>
      <c r="B464" s="49">
        <v>3.125</v>
      </c>
    </row>
    <row r="465" spans="1:2" ht="15.75" thickBot="1" x14ac:dyDescent="0.3">
      <c r="A465" s="48" t="s">
        <v>237</v>
      </c>
      <c r="B465" s="50">
        <v>32</v>
      </c>
    </row>
    <row r="466" spans="1:2" ht="15.75" thickBot="1" x14ac:dyDescent="0.3">
      <c r="A466" s="44" t="s">
        <v>70</v>
      </c>
      <c r="B466" s="45"/>
    </row>
    <row r="467" spans="1:2" x14ac:dyDescent="0.25">
      <c r="A467" s="46" t="s">
        <v>235</v>
      </c>
      <c r="B467" s="47">
        <v>1</v>
      </c>
    </row>
    <row r="468" spans="1:2" x14ac:dyDescent="0.25">
      <c r="A468" s="48" t="s">
        <v>236</v>
      </c>
      <c r="B468" s="49">
        <v>4.1666688396349416</v>
      </c>
    </row>
    <row r="469" spans="1:2" ht="15.75" thickBot="1" x14ac:dyDescent="0.3">
      <c r="A469" s="48" t="s">
        <v>237</v>
      </c>
      <c r="B469" s="50">
        <v>1534</v>
      </c>
    </row>
    <row r="470" spans="1:2" ht="15.75" thickBot="1" x14ac:dyDescent="0.3">
      <c r="A470" s="44" t="s">
        <v>145</v>
      </c>
      <c r="B470" s="45"/>
    </row>
    <row r="471" spans="1:2" x14ac:dyDescent="0.25">
      <c r="A471" s="46" t="s">
        <v>235</v>
      </c>
      <c r="B471" s="47">
        <v>1</v>
      </c>
    </row>
    <row r="472" spans="1:2" x14ac:dyDescent="0.25">
      <c r="A472" s="48" t="s">
        <v>236</v>
      </c>
      <c r="B472" s="49">
        <v>16.552795031055901</v>
      </c>
    </row>
    <row r="473" spans="1:2" ht="15.75" thickBot="1" x14ac:dyDescent="0.3">
      <c r="A473" s="48" t="s">
        <v>237</v>
      </c>
      <c r="B473" s="50">
        <v>161</v>
      </c>
    </row>
    <row r="474" spans="1:2" ht="15.75" thickBot="1" x14ac:dyDescent="0.3">
      <c r="A474" s="44" t="s">
        <v>87</v>
      </c>
      <c r="B474" s="45"/>
    </row>
    <row r="475" spans="1:2" x14ac:dyDescent="0.25">
      <c r="A475" s="46" t="s">
        <v>235</v>
      </c>
      <c r="B475" s="47">
        <v>1</v>
      </c>
    </row>
    <row r="476" spans="1:2" x14ac:dyDescent="0.25">
      <c r="A476" s="48" t="s">
        <v>236</v>
      </c>
      <c r="B476" s="49">
        <v>3.2256999999999998</v>
      </c>
    </row>
    <row r="477" spans="1:2" ht="15.75" thickBot="1" x14ac:dyDescent="0.3">
      <c r="A477" s="48" t="s">
        <v>237</v>
      </c>
      <c r="B477" s="50">
        <v>100</v>
      </c>
    </row>
    <row r="478" spans="1:2" ht="15.75" thickBot="1" x14ac:dyDescent="0.3">
      <c r="A478" s="44" t="s">
        <v>108</v>
      </c>
      <c r="B478" s="45"/>
    </row>
    <row r="479" spans="1:2" x14ac:dyDescent="0.25">
      <c r="A479" s="46" t="s">
        <v>235</v>
      </c>
      <c r="B479" s="47">
        <v>1</v>
      </c>
    </row>
    <row r="480" spans="1:2" x14ac:dyDescent="0.25">
      <c r="A480" s="48" t="s">
        <v>236</v>
      </c>
      <c r="B480" s="49">
        <v>5</v>
      </c>
    </row>
    <row r="481" spans="1:2" ht="15.75" thickBot="1" x14ac:dyDescent="0.3">
      <c r="A481" s="48" t="s">
        <v>237</v>
      </c>
      <c r="B481" s="50">
        <v>248</v>
      </c>
    </row>
    <row r="482" spans="1:2" ht="15.75" thickBot="1" x14ac:dyDescent="0.3">
      <c r="A482" s="44" t="s">
        <v>219</v>
      </c>
      <c r="B482" s="45"/>
    </row>
    <row r="483" spans="1:2" x14ac:dyDescent="0.25">
      <c r="A483" s="46" t="s">
        <v>235</v>
      </c>
      <c r="B483" s="47">
        <v>1</v>
      </c>
    </row>
    <row r="484" spans="1:2" x14ac:dyDescent="0.25">
      <c r="A484" s="48" t="s">
        <v>236</v>
      </c>
      <c r="B484" s="49">
        <v>3.1557264651523282</v>
      </c>
    </row>
    <row r="485" spans="1:2" ht="15.75" thickBot="1" x14ac:dyDescent="0.3">
      <c r="A485" s="48" t="s">
        <v>237</v>
      </c>
      <c r="B485" s="50">
        <v>503.19</v>
      </c>
    </row>
    <row r="486" spans="1:2" ht="15.75" thickBot="1" x14ac:dyDescent="0.3">
      <c r="A486" s="44" t="s">
        <v>201</v>
      </c>
      <c r="B486" s="45"/>
    </row>
    <row r="487" spans="1:2" x14ac:dyDescent="0.25">
      <c r="A487" s="46" t="s">
        <v>235</v>
      </c>
      <c r="B487" s="47">
        <v>1</v>
      </c>
    </row>
    <row r="488" spans="1:2" x14ac:dyDescent="0.25">
      <c r="A488" s="48" t="s">
        <v>236</v>
      </c>
      <c r="B488" s="49">
        <v>1.1299642857142858</v>
      </c>
    </row>
    <row r="489" spans="1:2" ht="15.75" thickBot="1" x14ac:dyDescent="0.3">
      <c r="A489" s="48" t="s">
        <v>237</v>
      </c>
      <c r="B489" s="50">
        <v>280</v>
      </c>
    </row>
    <row r="490" spans="1:2" ht="15.75" thickBot="1" x14ac:dyDescent="0.3">
      <c r="A490" s="44" t="s">
        <v>165</v>
      </c>
      <c r="B490" s="45"/>
    </row>
    <row r="491" spans="1:2" x14ac:dyDescent="0.25">
      <c r="A491" s="46" t="s">
        <v>235</v>
      </c>
      <c r="B491" s="47">
        <v>1</v>
      </c>
    </row>
    <row r="492" spans="1:2" x14ac:dyDescent="0.25">
      <c r="A492" s="48" t="s">
        <v>236</v>
      </c>
      <c r="B492" s="49">
        <v>2.5924999999999998</v>
      </c>
    </row>
    <row r="493" spans="1:2" ht="15.75" thickBot="1" x14ac:dyDescent="0.3">
      <c r="A493" s="48" t="s">
        <v>237</v>
      </c>
      <c r="B493" s="50">
        <v>400</v>
      </c>
    </row>
    <row r="494" spans="1:2" ht="15.75" thickBot="1" x14ac:dyDescent="0.3">
      <c r="A494" s="44" t="s">
        <v>51</v>
      </c>
      <c r="B494" s="45"/>
    </row>
    <row r="495" spans="1:2" x14ac:dyDescent="0.25">
      <c r="A495" s="46" t="s">
        <v>235</v>
      </c>
      <c r="B495" s="47">
        <v>1</v>
      </c>
    </row>
    <row r="496" spans="1:2" x14ac:dyDescent="0.25">
      <c r="A496" s="48" t="s">
        <v>236</v>
      </c>
      <c r="B496" s="49">
        <v>2</v>
      </c>
    </row>
    <row r="497" spans="1:2" ht="15.75" thickBot="1" x14ac:dyDescent="0.3">
      <c r="A497" s="48" t="s">
        <v>237</v>
      </c>
      <c r="B497" s="50">
        <v>105</v>
      </c>
    </row>
    <row r="498" spans="1:2" ht="15.75" thickBot="1" x14ac:dyDescent="0.3">
      <c r="A498" s="44" t="s">
        <v>39</v>
      </c>
      <c r="B498" s="45"/>
    </row>
    <row r="499" spans="1:2" x14ac:dyDescent="0.25">
      <c r="A499" s="46" t="s">
        <v>235</v>
      </c>
      <c r="B499" s="47">
        <v>1</v>
      </c>
    </row>
    <row r="500" spans="1:2" x14ac:dyDescent="0.25">
      <c r="A500" s="48" t="s">
        <v>236</v>
      </c>
      <c r="B500" s="49">
        <v>1.7699115044247788</v>
      </c>
    </row>
    <row r="501" spans="1:2" ht="15.75" thickBot="1" x14ac:dyDescent="0.3">
      <c r="A501" s="48" t="s">
        <v>237</v>
      </c>
      <c r="B501" s="50">
        <v>452</v>
      </c>
    </row>
    <row r="502" spans="1:2" ht="15.75" thickBot="1" x14ac:dyDescent="0.3">
      <c r="A502" s="44" t="s">
        <v>166</v>
      </c>
      <c r="B502" s="45"/>
    </row>
    <row r="503" spans="1:2" x14ac:dyDescent="0.25">
      <c r="A503" s="46" t="s">
        <v>235</v>
      </c>
      <c r="B503" s="47">
        <v>1</v>
      </c>
    </row>
    <row r="504" spans="1:2" x14ac:dyDescent="0.25">
      <c r="A504" s="48" t="s">
        <v>236</v>
      </c>
      <c r="B504" s="49">
        <v>3.3726812816188869</v>
      </c>
    </row>
    <row r="505" spans="1:2" ht="15.75" thickBot="1" x14ac:dyDescent="0.3">
      <c r="A505" s="48" t="s">
        <v>237</v>
      </c>
      <c r="B505" s="50">
        <v>177.9</v>
      </c>
    </row>
    <row r="506" spans="1:2" ht="15.75" thickBot="1" x14ac:dyDescent="0.3">
      <c r="A506" s="44" t="s">
        <v>100</v>
      </c>
      <c r="B506" s="45"/>
    </row>
    <row r="507" spans="1:2" x14ac:dyDescent="0.25">
      <c r="A507" s="46" t="s">
        <v>235</v>
      </c>
      <c r="B507" s="47">
        <v>1</v>
      </c>
    </row>
    <row r="508" spans="1:2" x14ac:dyDescent="0.25">
      <c r="A508" s="48" t="s">
        <v>236</v>
      </c>
      <c r="B508" s="49">
        <v>1.4230530059660396</v>
      </c>
    </row>
    <row r="509" spans="1:2" ht="15.75" thickBot="1" x14ac:dyDescent="0.3">
      <c r="A509" s="48" t="s">
        <v>237</v>
      </c>
      <c r="B509" s="50">
        <v>8716</v>
      </c>
    </row>
    <row r="510" spans="1:2" ht="15.75" thickBot="1" x14ac:dyDescent="0.3">
      <c r="A510" s="44" t="s">
        <v>141</v>
      </c>
      <c r="B510" s="45"/>
    </row>
    <row r="511" spans="1:2" x14ac:dyDescent="0.25">
      <c r="A511" s="46" t="s">
        <v>235</v>
      </c>
      <c r="B511" s="47">
        <v>1</v>
      </c>
    </row>
    <row r="512" spans="1:2" x14ac:dyDescent="0.25">
      <c r="A512" s="48" t="s">
        <v>236</v>
      </c>
      <c r="B512" s="49">
        <v>1.6359918200408998</v>
      </c>
    </row>
    <row r="513" spans="1:2" ht="15.75" thickBot="1" x14ac:dyDescent="0.3">
      <c r="A513" s="48" t="s">
        <v>237</v>
      </c>
      <c r="B513" s="50">
        <v>489</v>
      </c>
    </row>
    <row r="514" spans="1:2" ht="15.75" thickBot="1" x14ac:dyDescent="0.3">
      <c r="A514" s="44" t="s">
        <v>180</v>
      </c>
      <c r="B514" s="45"/>
    </row>
    <row r="515" spans="1:2" x14ac:dyDescent="0.25">
      <c r="A515" s="46" t="s">
        <v>235</v>
      </c>
      <c r="B515" s="47">
        <v>1</v>
      </c>
    </row>
    <row r="516" spans="1:2" x14ac:dyDescent="0.25">
      <c r="A516" s="48" t="s">
        <v>236</v>
      </c>
      <c r="B516" s="49">
        <v>2.5641025641025643</v>
      </c>
    </row>
    <row r="517" spans="1:2" ht="15.75" thickBot="1" x14ac:dyDescent="0.3">
      <c r="A517" s="48" t="s">
        <v>237</v>
      </c>
      <c r="B517" s="50">
        <v>156</v>
      </c>
    </row>
    <row r="518" spans="1:2" ht="15.75" thickBot="1" x14ac:dyDescent="0.3">
      <c r="A518" s="44" t="s">
        <v>144</v>
      </c>
      <c r="B518" s="45"/>
    </row>
    <row r="519" spans="1:2" x14ac:dyDescent="0.25">
      <c r="A519" s="46" t="s">
        <v>235</v>
      </c>
      <c r="B519" s="47">
        <v>1</v>
      </c>
    </row>
    <row r="520" spans="1:2" x14ac:dyDescent="0.25">
      <c r="A520" s="48" t="s">
        <v>236</v>
      </c>
      <c r="B520" s="49">
        <v>1.7</v>
      </c>
    </row>
    <row r="521" spans="1:2" ht="15.75" thickBot="1" x14ac:dyDescent="0.3">
      <c r="A521" s="48" t="s">
        <v>237</v>
      </c>
      <c r="B521" s="50">
        <v>160</v>
      </c>
    </row>
    <row r="522" spans="1:2" ht="15.75" thickBot="1" x14ac:dyDescent="0.3">
      <c r="A522" s="44" t="s">
        <v>75</v>
      </c>
      <c r="B522" s="45"/>
    </row>
    <row r="523" spans="1:2" x14ac:dyDescent="0.25">
      <c r="A523" s="46" t="s">
        <v>235</v>
      </c>
      <c r="B523" s="47">
        <v>1</v>
      </c>
    </row>
    <row r="524" spans="1:2" x14ac:dyDescent="0.25">
      <c r="A524" s="48" t="s">
        <v>236</v>
      </c>
      <c r="B524" s="49">
        <v>2.1676300578034682</v>
      </c>
    </row>
    <row r="525" spans="1:2" ht="15.75" thickBot="1" x14ac:dyDescent="0.3">
      <c r="A525" s="48" t="s">
        <v>237</v>
      </c>
      <c r="B525" s="50">
        <v>138.4</v>
      </c>
    </row>
    <row r="526" spans="1:2" ht="15.75" thickBot="1" x14ac:dyDescent="0.3">
      <c r="A526" s="44" t="s">
        <v>146</v>
      </c>
      <c r="B526" s="45"/>
    </row>
    <row r="527" spans="1:2" x14ac:dyDescent="0.25">
      <c r="A527" s="46" t="s">
        <v>235</v>
      </c>
      <c r="B527" s="47">
        <v>1</v>
      </c>
    </row>
    <row r="528" spans="1:2" x14ac:dyDescent="0.25">
      <c r="A528" s="48" t="s">
        <v>236</v>
      </c>
      <c r="B528" s="49">
        <v>6.6000000000000005</v>
      </c>
    </row>
    <row r="529" spans="1:2" ht="15.75" thickBot="1" x14ac:dyDescent="0.3">
      <c r="A529" s="48" t="s">
        <v>237</v>
      </c>
      <c r="B529" s="50">
        <v>388</v>
      </c>
    </row>
    <row r="530" spans="1:2" ht="15.75" thickBot="1" x14ac:dyDescent="0.3">
      <c r="A530" s="44" t="s">
        <v>186</v>
      </c>
      <c r="B530" s="45"/>
    </row>
    <row r="531" spans="1:2" x14ac:dyDescent="0.25">
      <c r="A531" s="46" t="s">
        <v>235</v>
      </c>
      <c r="B531" s="47">
        <v>1</v>
      </c>
    </row>
    <row r="532" spans="1:2" x14ac:dyDescent="0.25">
      <c r="A532" s="48" t="s">
        <v>236</v>
      </c>
      <c r="B532" s="49">
        <v>1.2782500000000001</v>
      </c>
    </row>
    <row r="533" spans="1:2" ht="15.75" thickBot="1" x14ac:dyDescent="0.3">
      <c r="A533" s="48" t="s">
        <v>237</v>
      </c>
      <c r="B533" s="50">
        <v>80</v>
      </c>
    </row>
    <row r="534" spans="1:2" ht="15.75" thickBot="1" x14ac:dyDescent="0.3">
      <c r="A534" s="44" t="s">
        <v>27</v>
      </c>
      <c r="B534" s="45"/>
    </row>
    <row r="535" spans="1:2" x14ac:dyDescent="0.25">
      <c r="A535" s="46" t="s">
        <v>235</v>
      </c>
      <c r="B535" s="47">
        <v>1</v>
      </c>
    </row>
    <row r="536" spans="1:2" x14ac:dyDescent="0.25">
      <c r="A536" s="48" t="s">
        <v>236</v>
      </c>
      <c r="B536" s="49">
        <v>1.0135135135135136</v>
      </c>
    </row>
    <row r="537" spans="1:2" ht="15.75" thickBot="1" x14ac:dyDescent="0.3">
      <c r="A537" s="48" t="s">
        <v>237</v>
      </c>
      <c r="B537" s="50">
        <v>177.6</v>
      </c>
    </row>
    <row r="538" spans="1:2" ht="15.75" thickBot="1" x14ac:dyDescent="0.3">
      <c r="A538" s="44" t="s">
        <v>182</v>
      </c>
      <c r="B538" s="45"/>
    </row>
    <row r="539" spans="1:2" x14ac:dyDescent="0.25">
      <c r="A539" s="46" t="s">
        <v>235</v>
      </c>
      <c r="B539" s="47">
        <v>1</v>
      </c>
    </row>
    <row r="540" spans="1:2" x14ac:dyDescent="0.25">
      <c r="A540" s="48" t="s">
        <v>236</v>
      </c>
      <c r="B540" s="49">
        <v>3.6642857142857146</v>
      </c>
    </row>
    <row r="541" spans="1:2" ht="15.75" thickBot="1" x14ac:dyDescent="0.3">
      <c r="A541" s="48" t="s">
        <v>237</v>
      </c>
      <c r="B541" s="50">
        <v>168</v>
      </c>
    </row>
    <row r="542" spans="1:2" ht="15.75" thickBot="1" x14ac:dyDescent="0.3">
      <c r="A542" s="44" t="s">
        <v>133</v>
      </c>
      <c r="B542" s="45"/>
    </row>
    <row r="543" spans="1:2" x14ac:dyDescent="0.25">
      <c r="A543" s="46" t="s">
        <v>235</v>
      </c>
      <c r="B543" s="47">
        <v>1</v>
      </c>
    </row>
    <row r="544" spans="1:2" x14ac:dyDescent="0.25">
      <c r="A544" s="48" t="s">
        <v>236</v>
      </c>
      <c r="B544" s="49">
        <v>5.1204735537381554</v>
      </c>
    </row>
    <row r="545" spans="1:2" ht="15.75" thickBot="1" x14ac:dyDescent="0.3">
      <c r="A545" s="48" t="s">
        <v>237</v>
      </c>
      <c r="B545" s="50">
        <v>863.26</v>
      </c>
    </row>
    <row r="546" spans="1:2" ht="15.75" thickBot="1" x14ac:dyDescent="0.3">
      <c r="A546" s="44" t="s">
        <v>122</v>
      </c>
      <c r="B546" s="45"/>
    </row>
    <row r="547" spans="1:2" x14ac:dyDescent="0.25">
      <c r="A547" s="46" t="s">
        <v>235</v>
      </c>
      <c r="B547" s="47">
        <v>1</v>
      </c>
    </row>
    <row r="548" spans="1:2" x14ac:dyDescent="0.25">
      <c r="A548" s="48" t="s">
        <v>236</v>
      </c>
      <c r="B548" s="49">
        <v>1.6877637130801688</v>
      </c>
    </row>
    <row r="549" spans="1:2" ht="15.75" thickBot="1" x14ac:dyDescent="0.3">
      <c r="A549" s="48" t="s">
        <v>237</v>
      </c>
      <c r="B549" s="50">
        <v>474</v>
      </c>
    </row>
    <row r="550" spans="1:2" ht="15.75" thickBot="1" x14ac:dyDescent="0.3">
      <c r="A550" s="44" t="s">
        <v>153</v>
      </c>
      <c r="B550" s="45"/>
    </row>
    <row r="551" spans="1:2" x14ac:dyDescent="0.25">
      <c r="A551" s="46" t="s">
        <v>235</v>
      </c>
      <c r="B551" s="47">
        <v>1</v>
      </c>
    </row>
    <row r="552" spans="1:2" x14ac:dyDescent="0.25">
      <c r="A552" s="48" t="s">
        <v>236</v>
      </c>
      <c r="B552" s="49">
        <v>1.4</v>
      </c>
    </row>
    <row r="553" spans="1:2" ht="15.75" thickBot="1" x14ac:dyDescent="0.3">
      <c r="A553" s="48" t="s">
        <v>237</v>
      </c>
      <c r="B553" s="50">
        <v>500</v>
      </c>
    </row>
    <row r="554" spans="1:2" ht="15.75" thickBot="1" x14ac:dyDescent="0.3">
      <c r="A554" s="44" t="s">
        <v>198</v>
      </c>
      <c r="B554" s="45"/>
    </row>
    <row r="555" spans="1:2" x14ac:dyDescent="0.25">
      <c r="A555" s="46" t="s">
        <v>235</v>
      </c>
      <c r="B555" s="47">
        <v>1</v>
      </c>
    </row>
    <row r="556" spans="1:2" x14ac:dyDescent="0.25">
      <c r="A556" s="48" t="s">
        <v>236</v>
      </c>
      <c r="B556" s="49">
        <v>1.5</v>
      </c>
    </row>
    <row r="557" spans="1:2" ht="15.75" thickBot="1" x14ac:dyDescent="0.3">
      <c r="A557" s="48" t="s">
        <v>237</v>
      </c>
      <c r="B557" s="50">
        <v>217</v>
      </c>
    </row>
    <row r="558" spans="1:2" ht="15.75" thickBot="1" x14ac:dyDescent="0.3">
      <c r="A558" s="44" t="s">
        <v>159</v>
      </c>
      <c r="B558" s="45"/>
    </row>
    <row r="559" spans="1:2" x14ac:dyDescent="0.25">
      <c r="A559" s="46" t="s">
        <v>235</v>
      </c>
      <c r="B559" s="47">
        <v>1</v>
      </c>
    </row>
    <row r="560" spans="1:2" x14ac:dyDescent="0.25">
      <c r="A560" s="48" t="s">
        <v>236</v>
      </c>
      <c r="B560" s="49">
        <v>5</v>
      </c>
    </row>
    <row r="561" spans="1:2" ht="15.75" thickBot="1" x14ac:dyDescent="0.3">
      <c r="A561" s="48" t="s">
        <v>237</v>
      </c>
      <c r="B561" s="50">
        <v>680</v>
      </c>
    </row>
    <row r="562" spans="1:2" ht="15.75" thickBot="1" x14ac:dyDescent="0.3">
      <c r="A562" s="44" t="s">
        <v>188</v>
      </c>
      <c r="B562" s="45"/>
    </row>
    <row r="563" spans="1:2" x14ac:dyDescent="0.25">
      <c r="A563" s="46" t="s">
        <v>235</v>
      </c>
      <c r="B563" s="47">
        <v>1</v>
      </c>
    </row>
    <row r="564" spans="1:2" x14ac:dyDescent="0.25">
      <c r="A564" s="48" t="s">
        <v>236</v>
      </c>
      <c r="B564" s="49">
        <v>3.3301234567901234</v>
      </c>
    </row>
    <row r="565" spans="1:2" x14ac:dyDescent="0.25">
      <c r="A565" s="48" t="s">
        <v>237</v>
      </c>
      <c r="B565" s="50">
        <v>40.5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="85" zoomScaleNormal="85" workbookViewId="0">
      <selection activeCell="C35" sqref="C35"/>
    </sheetView>
  </sheetViews>
  <sheetFormatPr defaultRowHeight="15" x14ac:dyDescent="0.25"/>
  <cols>
    <col min="1" max="1" width="53.5703125" customWidth="1"/>
    <col min="2" max="4" width="12.7109375" customWidth="1"/>
  </cols>
  <sheetData>
    <row r="1" spans="1:7" x14ac:dyDescent="0.25">
      <c r="A1" s="1" t="s">
        <v>18</v>
      </c>
    </row>
    <row r="3" spans="1:7" x14ac:dyDescent="0.25">
      <c r="A3" t="s">
        <v>0</v>
      </c>
    </row>
    <row r="4" spans="1:7" x14ac:dyDescent="0.25">
      <c r="A4" t="s">
        <v>1</v>
      </c>
    </row>
    <row r="5" spans="1:7" x14ac:dyDescent="0.25">
      <c r="A5" t="s">
        <v>13</v>
      </c>
    </row>
    <row r="6" spans="1:7" x14ac:dyDescent="0.25">
      <c r="A6" t="s">
        <v>14</v>
      </c>
    </row>
    <row r="7" spans="1:7" x14ac:dyDescent="0.25">
      <c r="A7" t="s">
        <v>15</v>
      </c>
    </row>
    <row r="8" spans="1:7" ht="15.75" thickBot="1" x14ac:dyDescent="0.3"/>
    <row r="9" spans="1:7" ht="15.75" thickBot="1" x14ac:dyDescent="0.3">
      <c r="A9" s="26"/>
      <c r="B9" s="27" t="s">
        <v>5</v>
      </c>
      <c r="C9" s="28" t="s">
        <v>6</v>
      </c>
      <c r="D9" s="28" t="s">
        <v>9</v>
      </c>
    </row>
    <row r="10" spans="1:7" x14ac:dyDescent="0.25">
      <c r="A10" s="4" t="s">
        <v>16</v>
      </c>
      <c r="B10" s="5">
        <v>12537</v>
      </c>
      <c r="C10" s="5">
        <v>9396</v>
      </c>
      <c r="D10" s="5">
        <v>2621</v>
      </c>
      <c r="G10" s="9"/>
    </row>
    <row r="11" spans="1:7" x14ac:dyDescent="0.25">
      <c r="A11" s="6" t="s">
        <v>17</v>
      </c>
      <c r="B11" s="7">
        <v>1324886.1000000034</v>
      </c>
      <c r="C11" s="8">
        <v>2143650.8700000024</v>
      </c>
      <c r="D11" s="8">
        <v>1433341.4999999995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2"/>
  <sheetViews>
    <sheetView zoomScale="85" zoomScaleNormal="85" workbookViewId="0">
      <selection activeCell="A9" sqref="A9"/>
    </sheetView>
  </sheetViews>
  <sheetFormatPr defaultRowHeight="15" x14ac:dyDescent="0.25"/>
  <cols>
    <col min="1" max="1" width="9.7109375" customWidth="1"/>
    <col min="2" max="2" width="22" customWidth="1"/>
    <col min="3" max="4" width="16.7109375" customWidth="1"/>
  </cols>
  <sheetData>
    <row r="1" spans="1:6" x14ac:dyDescent="0.25">
      <c r="A1" s="1" t="s">
        <v>19</v>
      </c>
    </row>
    <row r="3" spans="1:6" x14ac:dyDescent="0.25">
      <c r="A3" t="s">
        <v>0</v>
      </c>
    </row>
    <row r="4" spans="1:6" x14ac:dyDescent="0.25">
      <c r="A4" t="s">
        <v>252</v>
      </c>
      <c r="B4" t="s">
        <v>5</v>
      </c>
    </row>
    <row r="5" spans="1:6" x14ac:dyDescent="0.25">
      <c r="A5" t="s">
        <v>1</v>
      </c>
    </row>
    <row r="6" spans="1:6" x14ac:dyDescent="0.25">
      <c r="A6" t="s">
        <v>13</v>
      </c>
    </row>
    <row r="7" spans="1:6" ht="15.75" thickBot="1" x14ac:dyDescent="0.3"/>
    <row r="8" spans="1:6" ht="30" x14ac:dyDescent="0.25">
      <c r="A8" s="18" t="s">
        <v>20</v>
      </c>
      <c r="B8" s="19" t="s">
        <v>21</v>
      </c>
      <c r="C8" s="20" t="s">
        <v>16</v>
      </c>
      <c r="D8" s="21" t="s">
        <v>196</v>
      </c>
      <c r="E8" s="29" t="s">
        <v>223</v>
      </c>
      <c r="F8" s="29" t="s">
        <v>224</v>
      </c>
    </row>
    <row r="9" spans="1:6" x14ac:dyDescent="0.25">
      <c r="A9" s="10">
        <v>1</v>
      </c>
      <c r="B9" s="11" t="s">
        <v>22</v>
      </c>
      <c r="C9" s="12">
        <v>104</v>
      </c>
      <c r="D9" s="13">
        <v>6127.8</v>
      </c>
      <c r="E9" s="30">
        <f>C9/C$182</f>
        <v>8.2954454813751292E-3</v>
      </c>
      <c r="F9" s="30">
        <f>D9/D$182</f>
        <v>4.6251523055453481E-3</v>
      </c>
    </row>
    <row r="10" spans="1:6" x14ac:dyDescent="0.25">
      <c r="A10" s="10">
        <v>2</v>
      </c>
      <c r="B10" s="11" t="s">
        <v>23</v>
      </c>
      <c r="C10" s="12">
        <v>9</v>
      </c>
      <c r="D10" s="13">
        <v>213.69999999999996</v>
      </c>
      <c r="E10" s="30">
        <f t="shared" ref="E10:E73" si="0">C10/C$182</f>
        <v>7.1787508973438624E-4</v>
      </c>
      <c r="F10" s="30">
        <f t="shared" ref="F10:F73" si="1">D10/D$182</f>
        <v>1.6129688431330017E-4</v>
      </c>
    </row>
    <row r="11" spans="1:6" x14ac:dyDescent="0.25">
      <c r="A11" s="10">
        <v>3</v>
      </c>
      <c r="B11" s="11" t="s">
        <v>24</v>
      </c>
      <c r="C11" s="12">
        <v>13</v>
      </c>
      <c r="D11" s="13">
        <v>418.23</v>
      </c>
      <c r="E11" s="30">
        <f t="shared" si="0"/>
        <v>1.0369306851718912E-3</v>
      </c>
      <c r="F11" s="30">
        <f t="shared" si="1"/>
        <v>3.1567241893472878E-4</v>
      </c>
    </row>
    <row r="12" spans="1:6" x14ac:dyDescent="0.25">
      <c r="A12" s="10">
        <v>4</v>
      </c>
      <c r="B12" s="11" t="s">
        <v>25</v>
      </c>
      <c r="C12" s="12">
        <v>2</v>
      </c>
      <c r="D12" s="13">
        <v>587.68000000000006</v>
      </c>
      <c r="E12" s="30">
        <f t="shared" si="0"/>
        <v>1.5952779771875248E-4</v>
      </c>
      <c r="F12" s="30">
        <f t="shared" si="1"/>
        <v>4.4357020577089502E-4</v>
      </c>
    </row>
    <row r="13" spans="1:6" x14ac:dyDescent="0.25">
      <c r="A13" s="10">
        <v>6</v>
      </c>
      <c r="B13" s="11" t="s">
        <v>26</v>
      </c>
      <c r="C13" s="12">
        <v>3</v>
      </c>
      <c r="D13" s="13">
        <v>150.19999999999999</v>
      </c>
      <c r="E13" s="30">
        <f t="shared" si="0"/>
        <v>2.3929169657812874E-4</v>
      </c>
      <c r="F13" s="30">
        <f t="shared" si="1"/>
        <v>1.1336823595628304E-4</v>
      </c>
    </row>
    <row r="14" spans="1:6" x14ac:dyDescent="0.25">
      <c r="A14" s="10">
        <v>7</v>
      </c>
      <c r="B14" s="11" t="s">
        <v>27</v>
      </c>
      <c r="C14" s="12">
        <v>6</v>
      </c>
      <c r="D14" s="13">
        <v>647.9</v>
      </c>
      <c r="E14" s="30">
        <f t="shared" si="0"/>
        <v>4.7858339315625748E-4</v>
      </c>
      <c r="F14" s="30">
        <f t="shared" si="1"/>
        <v>4.8902316961435272E-4</v>
      </c>
    </row>
    <row r="15" spans="1:6" x14ac:dyDescent="0.25">
      <c r="A15" s="10">
        <v>8</v>
      </c>
      <c r="B15" s="11" t="s">
        <v>28</v>
      </c>
      <c r="C15" s="12">
        <v>47</v>
      </c>
      <c r="D15" s="13">
        <v>2017.4400000000003</v>
      </c>
      <c r="E15" s="30">
        <f t="shared" si="0"/>
        <v>3.7489032463906835E-3</v>
      </c>
      <c r="F15" s="30">
        <f t="shared" si="1"/>
        <v>1.5227271234863097E-3</v>
      </c>
    </row>
    <row r="16" spans="1:6" x14ac:dyDescent="0.25">
      <c r="A16" s="10">
        <v>9</v>
      </c>
      <c r="B16" s="11" t="s">
        <v>29</v>
      </c>
      <c r="C16" s="12">
        <v>54</v>
      </c>
      <c r="D16" s="13">
        <v>3762.24</v>
      </c>
      <c r="E16" s="30">
        <f t="shared" si="0"/>
        <v>4.3072505384063172E-3</v>
      </c>
      <c r="F16" s="30">
        <f t="shared" si="1"/>
        <v>2.8396705196016398E-3</v>
      </c>
    </row>
    <row r="17" spans="1:6" x14ac:dyDescent="0.25">
      <c r="A17" s="10">
        <v>10</v>
      </c>
      <c r="B17" s="11" t="s">
        <v>30</v>
      </c>
      <c r="C17" s="12">
        <v>2</v>
      </c>
      <c r="D17" s="13">
        <v>284</v>
      </c>
      <c r="E17" s="30">
        <f t="shared" si="0"/>
        <v>1.5952779771875248E-4</v>
      </c>
      <c r="F17" s="30">
        <f t="shared" si="1"/>
        <v>2.1435804934476956E-4</v>
      </c>
    </row>
    <row r="18" spans="1:6" x14ac:dyDescent="0.25">
      <c r="A18" s="10">
        <v>11</v>
      </c>
      <c r="B18" s="11" t="s">
        <v>31</v>
      </c>
      <c r="C18" s="12">
        <v>449</v>
      </c>
      <c r="D18" s="13">
        <v>39338.549999999996</v>
      </c>
      <c r="E18" s="30">
        <f t="shared" si="0"/>
        <v>3.5813990587859931E-2</v>
      </c>
      <c r="F18" s="30">
        <f t="shared" si="1"/>
        <v>2.969202409173128E-2</v>
      </c>
    </row>
    <row r="19" spans="1:6" x14ac:dyDescent="0.25">
      <c r="A19" s="10">
        <v>12</v>
      </c>
      <c r="B19" s="11" t="s">
        <v>32</v>
      </c>
      <c r="C19" s="12">
        <v>83</v>
      </c>
      <c r="D19" s="13">
        <v>8324.48</v>
      </c>
      <c r="E19" s="30">
        <f t="shared" si="0"/>
        <v>6.620403605328228E-3</v>
      </c>
      <c r="F19" s="30">
        <f t="shared" si="1"/>
        <v>6.283166530315307E-3</v>
      </c>
    </row>
    <row r="20" spans="1:6" x14ac:dyDescent="0.25">
      <c r="A20" s="10">
        <v>13</v>
      </c>
      <c r="B20" s="11" t="s">
        <v>33</v>
      </c>
      <c r="C20" s="12">
        <v>7</v>
      </c>
      <c r="D20" s="13">
        <v>205.69000000000003</v>
      </c>
      <c r="E20" s="30">
        <f t="shared" si="0"/>
        <v>5.5834729201563373E-4</v>
      </c>
      <c r="F20" s="30">
        <f t="shared" si="1"/>
        <v>1.5525108158354102E-4</v>
      </c>
    </row>
    <row r="21" spans="1:6" x14ac:dyDescent="0.25">
      <c r="A21" s="10">
        <v>14</v>
      </c>
      <c r="B21" s="11" t="s">
        <v>34</v>
      </c>
      <c r="C21" s="12">
        <v>3</v>
      </c>
      <c r="D21" s="13">
        <v>97.7</v>
      </c>
      <c r="E21" s="30">
        <f t="shared" si="0"/>
        <v>2.3929169657812874E-4</v>
      </c>
      <c r="F21" s="30">
        <f t="shared" si="1"/>
        <v>7.3742188102056283E-5</v>
      </c>
    </row>
    <row r="22" spans="1:6" x14ac:dyDescent="0.25">
      <c r="A22" s="10">
        <v>15</v>
      </c>
      <c r="B22" s="11" t="s">
        <v>35</v>
      </c>
      <c r="C22" s="12">
        <v>2</v>
      </c>
      <c r="D22" s="13">
        <v>79.47999999999999</v>
      </c>
      <c r="E22" s="30">
        <f t="shared" si="0"/>
        <v>1.5952779771875248E-4</v>
      </c>
      <c r="F22" s="30">
        <f t="shared" si="1"/>
        <v>5.9990062541979862E-5</v>
      </c>
    </row>
    <row r="23" spans="1:6" x14ac:dyDescent="0.25">
      <c r="A23" s="10">
        <v>16</v>
      </c>
      <c r="B23" s="11" t="s">
        <v>36</v>
      </c>
      <c r="C23" s="12">
        <v>4</v>
      </c>
      <c r="D23" s="13">
        <v>165.22</v>
      </c>
      <c r="E23" s="30">
        <f t="shared" si="0"/>
        <v>3.1905559543750497E-4</v>
      </c>
      <c r="F23" s="30">
        <f t="shared" si="1"/>
        <v>1.2470505955191135E-4</v>
      </c>
    </row>
    <row r="24" spans="1:6" x14ac:dyDescent="0.25">
      <c r="A24" s="10">
        <v>17</v>
      </c>
      <c r="B24" s="11" t="s">
        <v>37</v>
      </c>
      <c r="C24" s="12">
        <v>26</v>
      </c>
      <c r="D24" s="13">
        <v>2038.6899999999996</v>
      </c>
      <c r="E24" s="30">
        <f t="shared" si="0"/>
        <v>2.0738613703437823E-3</v>
      </c>
      <c r="F24" s="30">
        <f t="shared" si="1"/>
        <v>1.5387662380939723E-3</v>
      </c>
    </row>
    <row r="25" spans="1:6" x14ac:dyDescent="0.25">
      <c r="A25" s="10">
        <v>18</v>
      </c>
      <c r="B25" s="11" t="s">
        <v>38</v>
      </c>
      <c r="C25" s="12">
        <v>4</v>
      </c>
      <c r="D25" s="13">
        <v>156.70000000000002</v>
      </c>
      <c r="E25" s="30">
        <f t="shared" si="0"/>
        <v>3.1905559543750497E-4</v>
      </c>
      <c r="F25" s="30">
        <f t="shared" si="1"/>
        <v>1.1827431807156828E-4</v>
      </c>
    </row>
    <row r="26" spans="1:6" x14ac:dyDescent="0.25">
      <c r="A26" s="10">
        <v>19</v>
      </c>
      <c r="B26" s="11" t="s">
        <v>39</v>
      </c>
      <c r="C26" s="12">
        <v>2</v>
      </c>
      <c r="D26" s="13">
        <v>219.6</v>
      </c>
      <c r="E26" s="30">
        <f t="shared" si="0"/>
        <v>1.5952779771875248E-4</v>
      </c>
      <c r="F26" s="30">
        <f t="shared" si="1"/>
        <v>1.6575009731025137E-4</v>
      </c>
    </row>
    <row r="27" spans="1:6" x14ac:dyDescent="0.25">
      <c r="A27" s="10">
        <v>21</v>
      </c>
      <c r="B27" s="11" t="s">
        <v>40</v>
      </c>
      <c r="C27" s="12">
        <v>5</v>
      </c>
      <c r="D27" s="13">
        <v>248.19</v>
      </c>
      <c r="E27" s="30">
        <f t="shared" si="0"/>
        <v>3.9881949429688122E-4</v>
      </c>
      <c r="F27" s="30">
        <f t="shared" si="1"/>
        <v>1.8732931079886743E-4</v>
      </c>
    </row>
    <row r="28" spans="1:6" x14ac:dyDescent="0.25">
      <c r="A28" s="10">
        <v>22</v>
      </c>
      <c r="B28" s="11" t="s">
        <v>41</v>
      </c>
      <c r="C28" s="12">
        <v>4</v>
      </c>
      <c r="D28" s="13">
        <v>229.3</v>
      </c>
      <c r="E28" s="30">
        <f t="shared" si="0"/>
        <v>3.1905559543750497E-4</v>
      </c>
      <c r="F28" s="30">
        <f t="shared" si="1"/>
        <v>1.7307148138998472E-4</v>
      </c>
    </row>
    <row r="29" spans="1:6" x14ac:dyDescent="0.25">
      <c r="A29" s="10">
        <v>23</v>
      </c>
      <c r="B29" s="11" t="s">
        <v>42</v>
      </c>
      <c r="C29" s="12">
        <v>111</v>
      </c>
      <c r="D29" s="13">
        <v>12100.89</v>
      </c>
      <c r="E29" s="30">
        <f t="shared" si="0"/>
        <v>8.8537927733907638E-3</v>
      </c>
      <c r="F29" s="30">
        <f t="shared" si="1"/>
        <v>9.1335323089282681E-3</v>
      </c>
    </row>
    <row r="30" spans="1:6" x14ac:dyDescent="0.25">
      <c r="A30" s="10">
        <v>25</v>
      </c>
      <c r="B30" s="11" t="s">
        <v>43</v>
      </c>
      <c r="C30" s="12">
        <v>9</v>
      </c>
      <c r="D30" s="13">
        <v>1520.1399999999999</v>
      </c>
      <c r="E30" s="30">
        <f t="shared" si="0"/>
        <v>7.1787508973438624E-4</v>
      </c>
      <c r="F30" s="30">
        <f t="shared" si="1"/>
        <v>1.1473741025737956E-3</v>
      </c>
    </row>
    <row r="31" spans="1:6" x14ac:dyDescent="0.25">
      <c r="A31" s="10">
        <v>26</v>
      </c>
      <c r="B31" s="11" t="s">
        <v>44</v>
      </c>
      <c r="C31" s="12">
        <v>7</v>
      </c>
      <c r="D31" s="13">
        <v>258</v>
      </c>
      <c r="E31" s="30">
        <f t="shared" si="0"/>
        <v>5.5834729201563373E-4</v>
      </c>
      <c r="F31" s="30">
        <f t="shared" si="1"/>
        <v>1.9473372088362866E-4</v>
      </c>
    </row>
    <row r="32" spans="1:6" x14ac:dyDescent="0.25">
      <c r="A32" s="10">
        <v>27</v>
      </c>
      <c r="B32" s="11" t="s">
        <v>45</v>
      </c>
      <c r="C32" s="12">
        <v>4</v>
      </c>
      <c r="D32" s="13">
        <v>184</v>
      </c>
      <c r="E32" s="30">
        <f t="shared" si="0"/>
        <v>3.1905559543750497E-4</v>
      </c>
      <c r="F32" s="30">
        <f t="shared" si="1"/>
        <v>1.3887986295576618E-4</v>
      </c>
    </row>
    <row r="33" spans="1:6" x14ac:dyDescent="0.25">
      <c r="A33" s="10">
        <v>28</v>
      </c>
      <c r="B33" s="11" t="s">
        <v>46</v>
      </c>
      <c r="C33" s="12">
        <v>6</v>
      </c>
      <c r="D33" s="13">
        <v>363.3</v>
      </c>
      <c r="E33" s="30">
        <f t="shared" si="0"/>
        <v>4.7858339315625748E-4</v>
      </c>
      <c r="F33" s="30">
        <f t="shared" si="1"/>
        <v>2.7421225115124924E-4</v>
      </c>
    </row>
    <row r="34" spans="1:6" x14ac:dyDescent="0.25">
      <c r="A34" s="10">
        <v>29</v>
      </c>
      <c r="B34" s="11" t="s">
        <v>47</v>
      </c>
      <c r="C34" s="12">
        <v>38</v>
      </c>
      <c r="D34" s="13">
        <v>3504.21</v>
      </c>
      <c r="E34" s="30">
        <f t="shared" si="0"/>
        <v>3.0310281566562972E-3</v>
      </c>
      <c r="F34" s="30">
        <f t="shared" si="1"/>
        <v>2.6449141552620948E-3</v>
      </c>
    </row>
    <row r="35" spans="1:6" x14ac:dyDescent="0.25">
      <c r="A35" s="10">
        <v>30</v>
      </c>
      <c r="B35" s="11" t="s">
        <v>48</v>
      </c>
      <c r="C35" s="12">
        <v>1</v>
      </c>
      <c r="D35" s="13">
        <v>178.04</v>
      </c>
      <c r="E35" s="30">
        <f t="shared" si="0"/>
        <v>7.9763898859376242E-5</v>
      </c>
      <c r="F35" s="30">
        <f t="shared" si="1"/>
        <v>1.3438136304698157E-4</v>
      </c>
    </row>
    <row r="36" spans="1:6" x14ac:dyDescent="0.25">
      <c r="A36" s="10">
        <v>31</v>
      </c>
      <c r="B36" s="11" t="s">
        <v>49</v>
      </c>
      <c r="C36" s="12">
        <v>2</v>
      </c>
      <c r="D36" s="13">
        <v>179.1</v>
      </c>
      <c r="E36" s="30">
        <f t="shared" si="0"/>
        <v>1.5952779771875248E-4</v>
      </c>
      <c r="F36" s="30">
        <f t="shared" si="1"/>
        <v>1.3518143182270501E-4</v>
      </c>
    </row>
    <row r="37" spans="1:6" x14ac:dyDescent="0.25">
      <c r="A37" s="10">
        <v>32</v>
      </c>
      <c r="B37" s="11" t="s">
        <v>50</v>
      </c>
      <c r="C37" s="12">
        <v>64</v>
      </c>
      <c r="D37" s="13">
        <v>8502.2599999999966</v>
      </c>
      <c r="E37" s="30">
        <f t="shared" si="0"/>
        <v>5.1048895270000795E-3</v>
      </c>
      <c r="F37" s="30">
        <f t="shared" si="1"/>
        <v>6.4173516500776748E-3</v>
      </c>
    </row>
    <row r="38" spans="1:6" x14ac:dyDescent="0.25">
      <c r="A38" s="10">
        <v>34</v>
      </c>
      <c r="B38" s="11" t="s">
        <v>51</v>
      </c>
      <c r="C38" s="12">
        <v>15</v>
      </c>
      <c r="D38" s="13">
        <v>640.15</v>
      </c>
      <c r="E38" s="30">
        <f t="shared" si="0"/>
        <v>1.1964584828906438E-3</v>
      </c>
      <c r="F38" s="30">
        <f t="shared" si="1"/>
        <v>4.8317361016920503E-4</v>
      </c>
    </row>
    <row r="39" spans="1:6" x14ac:dyDescent="0.25">
      <c r="A39" s="10">
        <v>35</v>
      </c>
      <c r="B39" s="11" t="s">
        <v>52</v>
      </c>
      <c r="C39" s="12">
        <v>13</v>
      </c>
      <c r="D39" s="13">
        <v>994.47</v>
      </c>
      <c r="E39" s="30">
        <f t="shared" si="0"/>
        <v>1.0369306851718912E-3</v>
      </c>
      <c r="F39" s="30">
        <f t="shared" si="1"/>
        <v>7.5060792018272172E-4</v>
      </c>
    </row>
    <row r="40" spans="1:6" x14ac:dyDescent="0.25">
      <c r="A40" s="10">
        <v>36</v>
      </c>
      <c r="B40" s="11" t="s">
        <v>53</v>
      </c>
      <c r="C40" s="12">
        <v>58</v>
      </c>
      <c r="D40" s="13">
        <v>4905.7900000000009</v>
      </c>
      <c r="E40" s="30">
        <f t="shared" si="0"/>
        <v>4.6263061338438225E-3</v>
      </c>
      <c r="F40" s="30">
        <f t="shared" si="1"/>
        <v>3.7028013200530886E-3</v>
      </c>
    </row>
    <row r="41" spans="1:6" x14ac:dyDescent="0.25">
      <c r="A41" s="10">
        <v>37</v>
      </c>
      <c r="B41" s="11" t="s">
        <v>54</v>
      </c>
      <c r="C41" s="12">
        <v>2</v>
      </c>
      <c r="D41" s="13">
        <v>440.6</v>
      </c>
      <c r="E41" s="30">
        <f t="shared" si="0"/>
        <v>1.5952779771875248E-4</v>
      </c>
      <c r="F41" s="30">
        <f t="shared" si="1"/>
        <v>3.3255688922994881E-4</v>
      </c>
    </row>
    <row r="42" spans="1:6" x14ac:dyDescent="0.25">
      <c r="A42" s="10">
        <v>38</v>
      </c>
      <c r="B42" s="11" t="s">
        <v>55</v>
      </c>
      <c r="C42" s="12">
        <v>24</v>
      </c>
      <c r="D42" s="13">
        <v>1442.3200000000002</v>
      </c>
      <c r="E42" s="30">
        <f t="shared" si="0"/>
        <v>1.9143335726250299E-3</v>
      </c>
      <c r="F42" s="30">
        <f t="shared" si="1"/>
        <v>1.0886369779258733E-3</v>
      </c>
    </row>
    <row r="43" spans="1:6" x14ac:dyDescent="0.25">
      <c r="A43" s="10">
        <v>39</v>
      </c>
      <c r="B43" s="11" t="s">
        <v>56</v>
      </c>
      <c r="C43" s="12">
        <v>26</v>
      </c>
      <c r="D43" s="13">
        <v>1251.8400000000001</v>
      </c>
      <c r="E43" s="30">
        <f t="shared" si="0"/>
        <v>2.0738613703437823E-3</v>
      </c>
      <c r="F43" s="30">
        <f t="shared" si="1"/>
        <v>9.4486612849209982E-4</v>
      </c>
    </row>
    <row r="44" spans="1:6" x14ac:dyDescent="0.25">
      <c r="A44" s="10">
        <v>40</v>
      </c>
      <c r="B44" s="11" t="s">
        <v>57</v>
      </c>
      <c r="C44" s="12">
        <v>123</v>
      </c>
      <c r="D44" s="13">
        <v>18785.010000000002</v>
      </c>
      <c r="E44" s="30">
        <f t="shared" si="0"/>
        <v>9.8109595597032778E-3</v>
      </c>
      <c r="F44" s="30">
        <f t="shared" si="1"/>
        <v>1.4178584860992922E-2</v>
      </c>
    </row>
    <row r="45" spans="1:6" x14ac:dyDescent="0.25">
      <c r="A45" s="10">
        <v>41</v>
      </c>
      <c r="B45" s="11" t="s">
        <v>58</v>
      </c>
      <c r="C45" s="12">
        <v>57</v>
      </c>
      <c r="D45" s="13">
        <v>3719.2799999999993</v>
      </c>
      <c r="E45" s="30">
        <f t="shared" si="0"/>
        <v>4.5465422349844457E-3</v>
      </c>
      <c r="F45" s="30">
        <f t="shared" si="1"/>
        <v>2.8072450907289238E-3</v>
      </c>
    </row>
    <row r="46" spans="1:6" x14ac:dyDescent="0.25">
      <c r="A46" s="10">
        <v>42</v>
      </c>
      <c r="B46" s="11" t="s">
        <v>59</v>
      </c>
      <c r="C46" s="12">
        <v>5</v>
      </c>
      <c r="D46" s="13">
        <v>268.20000000000005</v>
      </c>
      <c r="E46" s="30">
        <f t="shared" si="0"/>
        <v>3.9881949429688122E-4</v>
      </c>
      <c r="F46" s="30">
        <f t="shared" si="1"/>
        <v>2.0243249589530705E-4</v>
      </c>
    </row>
    <row r="47" spans="1:6" x14ac:dyDescent="0.25">
      <c r="A47" s="10">
        <v>43</v>
      </c>
      <c r="B47" s="11" t="s">
        <v>60</v>
      </c>
      <c r="C47" s="12">
        <v>85</v>
      </c>
      <c r="D47" s="13">
        <v>6760.5799999999981</v>
      </c>
      <c r="E47" s="30">
        <f t="shared" si="0"/>
        <v>6.7799314030469807E-3</v>
      </c>
      <c r="F47" s="30">
        <f t="shared" si="1"/>
        <v>5.1027631733776817E-3</v>
      </c>
    </row>
    <row r="48" spans="1:6" x14ac:dyDescent="0.25">
      <c r="A48" s="10">
        <v>44</v>
      </c>
      <c r="B48" s="11" t="s">
        <v>61</v>
      </c>
      <c r="C48" s="12">
        <v>2</v>
      </c>
      <c r="D48" s="13">
        <v>104.7</v>
      </c>
      <c r="E48" s="30">
        <f t="shared" si="0"/>
        <v>1.5952779771875248E-4</v>
      </c>
      <c r="F48" s="30">
        <f t="shared" si="1"/>
        <v>7.9025661149286519E-5</v>
      </c>
    </row>
    <row r="49" spans="1:6" x14ac:dyDescent="0.25">
      <c r="A49" s="10">
        <v>45</v>
      </c>
      <c r="B49" s="11" t="s">
        <v>62</v>
      </c>
      <c r="C49" s="12">
        <v>9</v>
      </c>
      <c r="D49" s="13">
        <v>316.8</v>
      </c>
      <c r="E49" s="30">
        <f t="shared" si="0"/>
        <v>7.1787508973438624E-4</v>
      </c>
      <c r="F49" s="30">
        <f t="shared" si="1"/>
        <v>2.3911489448036265E-4</v>
      </c>
    </row>
    <row r="50" spans="1:6" x14ac:dyDescent="0.25">
      <c r="A50" s="10">
        <v>46</v>
      </c>
      <c r="B50" s="11" t="s">
        <v>63</v>
      </c>
      <c r="C50" s="12">
        <v>8</v>
      </c>
      <c r="D50" s="13">
        <v>371.88</v>
      </c>
      <c r="E50" s="30">
        <f t="shared" si="0"/>
        <v>6.3811119087500993E-4</v>
      </c>
      <c r="F50" s="30">
        <f t="shared" si="1"/>
        <v>2.806882795434257E-4</v>
      </c>
    </row>
    <row r="51" spans="1:6" x14ac:dyDescent="0.25">
      <c r="A51" s="10">
        <v>48</v>
      </c>
      <c r="B51" s="11" t="s">
        <v>64</v>
      </c>
      <c r="C51" s="12">
        <v>52</v>
      </c>
      <c r="D51" s="13">
        <v>4728.2899999999981</v>
      </c>
      <c r="E51" s="30">
        <f t="shared" si="0"/>
        <v>4.1477227406875646E-3</v>
      </c>
      <c r="F51" s="30">
        <f t="shared" si="1"/>
        <v>3.5688275392126057E-3</v>
      </c>
    </row>
    <row r="52" spans="1:6" x14ac:dyDescent="0.25">
      <c r="A52" s="10">
        <v>49</v>
      </c>
      <c r="B52" s="11" t="s">
        <v>65</v>
      </c>
      <c r="C52" s="12">
        <v>1</v>
      </c>
      <c r="D52" s="13">
        <v>44.75</v>
      </c>
      <c r="E52" s="30">
        <f t="shared" si="0"/>
        <v>7.9763898859376242E-5</v>
      </c>
      <c r="F52" s="30">
        <f t="shared" si="1"/>
        <v>3.3776488409079005E-5</v>
      </c>
    </row>
    <row r="53" spans="1:6" x14ac:dyDescent="0.25">
      <c r="A53" s="10">
        <v>50</v>
      </c>
      <c r="B53" s="11" t="s">
        <v>66</v>
      </c>
      <c r="C53" s="12">
        <v>447</v>
      </c>
      <c r="D53" s="13">
        <v>46786.470000000052</v>
      </c>
      <c r="E53" s="30">
        <f t="shared" si="0"/>
        <v>3.565446279014118E-2</v>
      </c>
      <c r="F53" s="30">
        <f t="shared" si="1"/>
        <v>3.5313579031435179E-2</v>
      </c>
    </row>
    <row r="54" spans="1:6" x14ac:dyDescent="0.25">
      <c r="A54" s="10">
        <v>52</v>
      </c>
      <c r="B54" s="11" t="s">
        <v>67</v>
      </c>
      <c r="C54" s="12">
        <v>388</v>
      </c>
      <c r="D54" s="13">
        <v>58191.190000000031</v>
      </c>
      <c r="E54" s="30">
        <f t="shared" si="0"/>
        <v>3.0948392757437982E-2</v>
      </c>
      <c r="F54" s="30">
        <f t="shared" si="1"/>
        <v>4.3921654850179112E-2</v>
      </c>
    </row>
    <row r="55" spans="1:6" x14ac:dyDescent="0.25">
      <c r="A55" s="10">
        <v>53</v>
      </c>
      <c r="B55" s="11" t="s">
        <v>68</v>
      </c>
      <c r="C55" s="12">
        <v>6</v>
      </c>
      <c r="D55" s="13">
        <v>399.65000000000003</v>
      </c>
      <c r="E55" s="30">
        <f t="shared" si="0"/>
        <v>4.7858339315625748E-4</v>
      </c>
      <c r="F55" s="30">
        <f t="shared" si="1"/>
        <v>3.0164857190365194E-4</v>
      </c>
    </row>
    <row r="56" spans="1:6" x14ac:dyDescent="0.25">
      <c r="A56" s="10">
        <v>54</v>
      </c>
      <c r="B56" s="11" t="s">
        <v>69</v>
      </c>
      <c r="C56" s="12">
        <v>71</v>
      </c>
      <c r="D56" s="13">
        <v>8583.4699999999993</v>
      </c>
      <c r="E56" s="30">
        <f t="shared" si="0"/>
        <v>5.6632368190157132E-3</v>
      </c>
      <c r="F56" s="30">
        <f t="shared" si="1"/>
        <v>6.4786474852441866E-3</v>
      </c>
    </row>
    <row r="57" spans="1:6" x14ac:dyDescent="0.25">
      <c r="A57" s="10">
        <v>57</v>
      </c>
      <c r="B57" s="11" t="s">
        <v>70</v>
      </c>
      <c r="C57" s="12">
        <v>16</v>
      </c>
      <c r="D57" s="13">
        <v>987.49000000000012</v>
      </c>
      <c r="E57" s="30">
        <f t="shared" si="0"/>
        <v>1.2762223817500199E-3</v>
      </c>
      <c r="F57" s="30">
        <f t="shared" si="1"/>
        <v>7.4533954277276936E-4</v>
      </c>
    </row>
    <row r="58" spans="1:6" x14ac:dyDescent="0.25">
      <c r="A58" s="10">
        <v>58</v>
      </c>
      <c r="B58" s="11" t="s">
        <v>71</v>
      </c>
      <c r="C58" s="12">
        <v>24</v>
      </c>
      <c r="D58" s="13">
        <v>1420.9500000000003</v>
      </c>
      <c r="E58" s="30">
        <f t="shared" si="0"/>
        <v>1.9143335726250299E-3</v>
      </c>
      <c r="F58" s="30">
        <f t="shared" si="1"/>
        <v>1.0725072894945435E-3</v>
      </c>
    </row>
    <row r="59" spans="1:6" x14ac:dyDescent="0.25">
      <c r="A59" s="10">
        <v>59</v>
      </c>
      <c r="B59" s="11" t="s">
        <v>72</v>
      </c>
      <c r="C59" s="12">
        <v>25</v>
      </c>
      <c r="D59" s="13">
        <v>1168.1300000000001</v>
      </c>
      <c r="E59" s="30">
        <f t="shared" si="0"/>
        <v>1.994097471484406E-3</v>
      </c>
      <c r="F59" s="30">
        <f t="shared" si="1"/>
        <v>8.8168333866586507E-4</v>
      </c>
    </row>
    <row r="60" spans="1:6" x14ac:dyDescent="0.25">
      <c r="A60" s="10">
        <v>60</v>
      </c>
      <c r="B60" s="11" t="s">
        <v>73</v>
      </c>
      <c r="C60" s="12">
        <v>26</v>
      </c>
      <c r="D60" s="13">
        <v>1129.4100000000003</v>
      </c>
      <c r="E60" s="30">
        <f t="shared" si="0"/>
        <v>2.0738613703437823E-3</v>
      </c>
      <c r="F60" s="30">
        <f t="shared" si="1"/>
        <v>8.5245818489604309E-4</v>
      </c>
    </row>
    <row r="61" spans="1:6" x14ac:dyDescent="0.25">
      <c r="A61" s="10">
        <v>61</v>
      </c>
      <c r="B61" s="11" t="s">
        <v>74</v>
      </c>
      <c r="C61" s="12">
        <v>5441</v>
      </c>
      <c r="D61" s="13">
        <v>663174.9300000011</v>
      </c>
      <c r="E61" s="30">
        <f t="shared" si="0"/>
        <v>0.43399537369386615</v>
      </c>
      <c r="F61" s="30">
        <f t="shared" si="1"/>
        <v>0.50055240975054338</v>
      </c>
    </row>
    <row r="62" spans="1:6" x14ac:dyDescent="0.25">
      <c r="A62" s="10">
        <v>62</v>
      </c>
      <c r="B62" s="11" t="s">
        <v>75</v>
      </c>
      <c r="C62" s="12">
        <v>1</v>
      </c>
      <c r="D62" s="13">
        <v>89.7</v>
      </c>
      <c r="E62" s="30">
        <f t="shared" si="0"/>
        <v>7.9763898859376242E-5</v>
      </c>
      <c r="F62" s="30">
        <f t="shared" si="1"/>
        <v>6.7703933190936023E-5</v>
      </c>
    </row>
    <row r="63" spans="1:6" x14ac:dyDescent="0.25">
      <c r="A63" s="10">
        <v>63</v>
      </c>
      <c r="B63" s="11" t="s">
        <v>76</v>
      </c>
      <c r="C63" s="12">
        <v>33</v>
      </c>
      <c r="D63" s="13">
        <v>1881.43</v>
      </c>
      <c r="E63" s="30">
        <f t="shared" si="0"/>
        <v>2.632208662359416E-3</v>
      </c>
      <c r="F63" s="30">
        <f t="shared" si="1"/>
        <v>1.420069242178626E-3</v>
      </c>
    </row>
    <row r="64" spans="1:6" x14ac:dyDescent="0.25">
      <c r="A64" s="10">
        <v>64</v>
      </c>
      <c r="B64" s="11" t="s">
        <v>77</v>
      </c>
      <c r="C64" s="12">
        <v>57</v>
      </c>
      <c r="D64" s="13">
        <v>7076.6600000000008</v>
      </c>
      <c r="E64" s="30">
        <f t="shared" si="0"/>
        <v>4.5465422349844457E-3</v>
      </c>
      <c r="F64" s="30">
        <f t="shared" si="1"/>
        <v>5.3413346249160457E-3</v>
      </c>
    </row>
    <row r="65" spans="1:6" x14ac:dyDescent="0.25">
      <c r="A65" s="10">
        <v>65</v>
      </c>
      <c r="B65" s="11" t="s">
        <v>78</v>
      </c>
      <c r="C65" s="12">
        <v>2</v>
      </c>
      <c r="D65" s="13">
        <v>165</v>
      </c>
      <c r="E65" s="30">
        <f t="shared" si="0"/>
        <v>1.5952779771875248E-4</v>
      </c>
      <c r="F65" s="30">
        <f t="shared" si="1"/>
        <v>1.2453900754185555E-4</v>
      </c>
    </row>
    <row r="66" spans="1:6" x14ac:dyDescent="0.25">
      <c r="A66" s="10">
        <v>68</v>
      </c>
      <c r="B66" s="11" t="s">
        <v>79</v>
      </c>
      <c r="C66" s="12">
        <v>8</v>
      </c>
      <c r="D66" s="13">
        <v>343.4</v>
      </c>
      <c r="E66" s="30">
        <f t="shared" si="0"/>
        <v>6.3811119087500993E-4</v>
      </c>
      <c r="F66" s="30">
        <f t="shared" si="1"/>
        <v>2.591920920598375E-4</v>
      </c>
    </row>
    <row r="67" spans="1:6" x14ac:dyDescent="0.25">
      <c r="A67" s="10">
        <v>69</v>
      </c>
      <c r="B67" s="11" t="s">
        <v>80</v>
      </c>
      <c r="C67" s="12">
        <v>13</v>
      </c>
      <c r="D67" s="13">
        <v>504.34</v>
      </c>
      <c r="E67" s="30">
        <f t="shared" si="0"/>
        <v>1.0369306851718912E-3</v>
      </c>
      <c r="F67" s="30">
        <f t="shared" si="1"/>
        <v>3.8066668523429952E-4</v>
      </c>
    </row>
    <row r="68" spans="1:6" x14ac:dyDescent="0.25">
      <c r="A68" s="10">
        <v>70</v>
      </c>
      <c r="B68" s="11" t="s">
        <v>81</v>
      </c>
      <c r="C68" s="12">
        <v>1064</v>
      </c>
      <c r="D68" s="13">
        <v>93754.430000000022</v>
      </c>
      <c r="E68" s="30">
        <f t="shared" si="0"/>
        <v>8.486878838637632E-2</v>
      </c>
      <c r="F68" s="30">
        <f t="shared" si="1"/>
        <v>7.0764143423347706E-2</v>
      </c>
    </row>
    <row r="69" spans="1:6" x14ac:dyDescent="0.25">
      <c r="A69" s="10">
        <v>71</v>
      </c>
      <c r="B69" s="11" t="s">
        <v>82</v>
      </c>
      <c r="C69" s="12">
        <v>36</v>
      </c>
      <c r="D69" s="13">
        <v>6911.3099999999995</v>
      </c>
      <c r="E69" s="30">
        <f t="shared" si="0"/>
        <v>2.871500358937545E-3</v>
      </c>
      <c r="F69" s="30">
        <f t="shared" si="1"/>
        <v>5.2165314437218275E-3</v>
      </c>
    </row>
    <row r="70" spans="1:6" x14ac:dyDescent="0.25">
      <c r="A70" s="10">
        <v>72</v>
      </c>
      <c r="B70" s="11" t="s">
        <v>83</v>
      </c>
      <c r="C70" s="12">
        <v>34</v>
      </c>
      <c r="D70" s="13">
        <v>814.03000000000009</v>
      </c>
      <c r="E70" s="30">
        <f t="shared" si="0"/>
        <v>2.7119725612187924E-3</v>
      </c>
      <c r="F70" s="30">
        <f t="shared" si="1"/>
        <v>6.1441508066240416E-4</v>
      </c>
    </row>
    <row r="71" spans="1:6" x14ac:dyDescent="0.25">
      <c r="A71" s="10">
        <v>73</v>
      </c>
      <c r="B71" s="11" t="s">
        <v>84</v>
      </c>
      <c r="C71" s="12">
        <v>9</v>
      </c>
      <c r="D71" s="13">
        <v>450.94</v>
      </c>
      <c r="E71" s="30">
        <f t="shared" si="0"/>
        <v>7.1787508973438624E-4</v>
      </c>
      <c r="F71" s="30">
        <f t="shared" si="1"/>
        <v>3.4036133370257178E-4</v>
      </c>
    </row>
    <row r="72" spans="1:6" x14ac:dyDescent="0.25">
      <c r="A72" s="10">
        <v>74</v>
      </c>
      <c r="B72" s="11" t="s">
        <v>85</v>
      </c>
      <c r="C72" s="12">
        <v>10</v>
      </c>
      <c r="D72" s="13">
        <v>358.21</v>
      </c>
      <c r="E72" s="30">
        <f t="shared" si="0"/>
        <v>7.9763898859376244E-4</v>
      </c>
      <c r="F72" s="30">
        <f t="shared" si="1"/>
        <v>2.7037041146404895E-4</v>
      </c>
    </row>
    <row r="73" spans="1:6" x14ac:dyDescent="0.25">
      <c r="A73" s="10">
        <v>75</v>
      </c>
      <c r="B73" s="11" t="s">
        <v>86</v>
      </c>
      <c r="C73" s="12">
        <v>18</v>
      </c>
      <c r="D73" s="13">
        <v>811.97000000000014</v>
      </c>
      <c r="E73" s="30">
        <f t="shared" si="0"/>
        <v>1.4357501794687725E-3</v>
      </c>
      <c r="F73" s="30">
        <f t="shared" si="1"/>
        <v>6.1286023002279076E-4</v>
      </c>
    </row>
    <row r="74" spans="1:6" x14ac:dyDescent="0.25">
      <c r="A74" s="10">
        <v>76</v>
      </c>
      <c r="B74" s="11" t="s">
        <v>87</v>
      </c>
      <c r="C74" s="12">
        <v>3</v>
      </c>
      <c r="D74" s="13">
        <v>457.9</v>
      </c>
      <c r="E74" s="30">
        <f t="shared" ref="E74:E137" si="2">C74/C$182</f>
        <v>2.3929169657812874E-4</v>
      </c>
      <c r="F74" s="30">
        <f t="shared" ref="F74:F137" si="3">D74/D$182</f>
        <v>3.456146154752464E-4</v>
      </c>
    </row>
    <row r="75" spans="1:6" x14ac:dyDescent="0.25">
      <c r="A75" s="10">
        <v>77</v>
      </c>
      <c r="B75" s="11" t="s">
        <v>88</v>
      </c>
      <c r="C75" s="12">
        <v>1</v>
      </c>
      <c r="D75" s="13">
        <v>44</v>
      </c>
      <c r="E75" s="30">
        <f t="shared" si="2"/>
        <v>7.9763898859376242E-5</v>
      </c>
      <c r="F75" s="30">
        <f t="shared" si="3"/>
        <v>3.3210402011161477E-5</v>
      </c>
    </row>
    <row r="76" spans="1:6" x14ac:dyDescent="0.25">
      <c r="A76" s="10">
        <v>78</v>
      </c>
      <c r="B76" s="11" t="s">
        <v>89</v>
      </c>
      <c r="C76" s="12">
        <v>9</v>
      </c>
      <c r="D76" s="13">
        <v>813.67000000000007</v>
      </c>
      <c r="E76" s="30">
        <f t="shared" si="2"/>
        <v>7.1787508973438624E-4</v>
      </c>
      <c r="F76" s="30">
        <f t="shared" si="3"/>
        <v>6.1414335919140366E-4</v>
      </c>
    </row>
    <row r="77" spans="1:6" x14ac:dyDescent="0.25">
      <c r="A77" s="10">
        <v>79</v>
      </c>
      <c r="B77" s="11" t="s">
        <v>90</v>
      </c>
      <c r="C77" s="12">
        <v>10</v>
      </c>
      <c r="D77" s="13">
        <v>559.9</v>
      </c>
      <c r="E77" s="30">
        <f t="shared" si="2"/>
        <v>7.9763898859376244E-4</v>
      </c>
      <c r="F77" s="30">
        <f t="shared" si="3"/>
        <v>4.226023655920298E-4</v>
      </c>
    </row>
    <row r="78" spans="1:6" x14ac:dyDescent="0.25">
      <c r="A78" s="10">
        <v>80</v>
      </c>
      <c r="B78" s="11" t="s">
        <v>91</v>
      </c>
      <c r="C78" s="12">
        <v>153</v>
      </c>
      <c r="D78" s="13">
        <v>15434.700000000004</v>
      </c>
      <c r="E78" s="30">
        <f t="shared" si="2"/>
        <v>1.2203876525484566E-2</v>
      </c>
      <c r="F78" s="30">
        <f t="shared" si="3"/>
        <v>1.1649831634583505E-2</v>
      </c>
    </row>
    <row r="79" spans="1:6" x14ac:dyDescent="0.25">
      <c r="A79" s="10">
        <v>81</v>
      </c>
      <c r="B79" s="11" t="s">
        <v>92</v>
      </c>
      <c r="C79" s="12">
        <v>3</v>
      </c>
      <c r="D79" s="13">
        <v>164.25</v>
      </c>
      <c r="E79" s="30">
        <f t="shared" si="2"/>
        <v>2.3929169657812874E-4</v>
      </c>
      <c r="F79" s="30">
        <f t="shared" si="3"/>
        <v>1.2397292114393803E-4</v>
      </c>
    </row>
    <row r="80" spans="1:6" x14ac:dyDescent="0.25">
      <c r="A80" s="10">
        <v>82</v>
      </c>
      <c r="B80" s="11" t="s">
        <v>93</v>
      </c>
      <c r="C80" s="12">
        <v>41</v>
      </c>
      <c r="D80" s="13">
        <v>7688.72</v>
      </c>
      <c r="E80" s="30">
        <f t="shared" si="2"/>
        <v>3.2703198532344261E-3</v>
      </c>
      <c r="F80" s="30">
        <f t="shared" si="3"/>
        <v>5.8033064125285793E-3</v>
      </c>
    </row>
    <row r="81" spans="1:6" x14ac:dyDescent="0.25">
      <c r="A81" s="10">
        <v>83</v>
      </c>
      <c r="B81" s="11" t="s">
        <v>94</v>
      </c>
      <c r="C81" s="12">
        <v>2</v>
      </c>
      <c r="D81" s="13">
        <v>80</v>
      </c>
      <c r="E81" s="30">
        <f t="shared" si="2"/>
        <v>1.5952779771875248E-4</v>
      </c>
      <c r="F81" s="30">
        <f t="shared" si="3"/>
        <v>6.0382549111202687E-5</v>
      </c>
    </row>
    <row r="82" spans="1:6" x14ac:dyDescent="0.25">
      <c r="A82" s="10">
        <v>84</v>
      </c>
      <c r="B82" s="11" t="s">
        <v>95</v>
      </c>
      <c r="C82" s="12">
        <v>251</v>
      </c>
      <c r="D82" s="13">
        <v>21564.900000000023</v>
      </c>
      <c r="E82" s="30">
        <f t="shared" si="2"/>
        <v>2.0020738613703438E-2</v>
      </c>
      <c r="F82" s="30">
        <f t="shared" si="3"/>
        <v>1.6276795416602204E-2</v>
      </c>
    </row>
    <row r="83" spans="1:6" x14ac:dyDescent="0.25">
      <c r="A83" s="10">
        <v>85</v>
      </c>
      <c r="B83" s="11" t="s">
        <v>96</v>
      </c>
      <c r="C83" s="12">
        <v>230</v>
      </c>
      <c r="D83" s="13">
        <v>21430.069999999996</v>
      </c>
      <c r="E83" s="30">
        <f t="shared" si="2"/>
        <v>1.8345696737656538E-2</v>
      </c>
      <c r="F83" s="30">
        <f t="shared" si="3"/>
        <v>1.6175028177893888E-2</v>
      </c>
    </row>
    <row r="84" spans="1:6" x14ac:dyDescent="0.25">
      <c r="A84" s="10">
        <v>87</v>
      </c>
      <c r="B84" s="11" t="s">
        <v>97</v>
      </c>
      <c r="C84" s="12">
        <v>27</v>
      </c>
      <c r="D84" s="13">
        <v>2024.6200000000008</v>
      </c>
      <c r="E84" s="30">
        <f t="shared" si="2"/>
        <v>2.1536252692031586E-3</v>
      </c>
      <c r="F84" s="30">
        <f t="shared" si="3"/>
        <v>1.5281464572690405E-3</v>
      </c>
    </row>
    <row r="85" spans="1:6" x14ac:dyDescent="0.25">
      <c r="A85" s="10">
        <v>89</v>
      </c>
      <c r="B85" s="11" t="s">
        <v>98</v>
      </c>
      <c r="C85" s="12">
        <v>27</v>
      </c>
      <c r="D85" s="13">
        <v>2054.85</v>
      </c>
      <c r="E85" s="30">
        <f t="shared" si="2"/>
        <v>2.1536252692031586E-3</v>
      </c>
      <c r="F85" s="30">
        <f t="shared" si="3"/>
        <v>1.5509635130144354E-3</v>
      </c>
    </row>
    <row r="86" spans="1:6" x14ac:dyDescent="0.25">
      <c r="A86" s="10">
        <v>90</v>
      </c>
      <c r="B86" s="11" t="s">
        <v>99</v>
      </c>
      <c r="C86" s="12">
        <v>101</v>
      </c>
      <c r="D86" s="13">
        <v>7981.9000000000005</v>
      </c>
      <c r="E86" s="30">
        <f t="shared" si="2"/>
        <v>8.0561537847970016E-3</v>
      </c>
      <c r="F86" s="30">
        <f t="shared" si="3"/>
        <v>6.0245933593838594E-3</v>
      </c>
    </row>
    <row r="87" spans="1:6" x14ac:dyDescent="0.25">
      <c r="A87" s="10">
        <v>91</v>
      </c>
      <c r="B87" s="11" t="s">
        <v>100</v>
      </c>
      <c r="C87" s="12">
        <v>2</v>
      </c>
      <c r="D87" s="13">
        <v>62.7</v>
      </c>
      <c r="E87" s="30">
        <f t="shared" si="2"/>
        <v>1.5952779771875248E-4</v>
      </c>
      <c r="F87" s="30">
        <f t="shared" si="3"/>
        <v>4.732482286590511E-5</v>
      </c>
    </row>
    <row r="88" spans="1:6" x14ac:dyDescent="0.25">
      <c r="A88" s="10">
        <v>92</v>
      </c>
      <c r="B88" s="11" t="s">
        <v>101</v>
      </c>
      <c r="C88" s="12">
        <v>3</v>
      </c>
      <c r="D88" s="13">
        <v>144.80000000000001</v>
      </c>
      <c r="E88" s="30">
        <f t="shared" si="2"/>
        <v>2.3929169657812874E-4</v>
      </c>
      <c r="F88" s="30">
        <f t="shared" si="3"/>
        <v>1.0929241389127688E-4</v>
      </c>
    </row>
    <row r="89" spans="1:6" x14ac:dyDescent="0.25">
      <c r="A89" s="10">
        <v>93</v>
      </c>
      <c r="B89" s="11" t="s">
        <v>102</v>
      </c>
      <c r="C89" s="12">
        <v>4</v>
      </c>
      <c r="D89" s="13">
        <v>203</v>
      </c>
      <c r="E89" s="30">
        <f t="shared" si="2"/>
        <v>3.1905559543750497E-4</v>
      </c>
      <c r="F89" s="30">
        <f t="shared" si="3"/>
        <v>1.5322071836967681E-4</v>
      </c>
    </row>
    <row r="90" spans="1:6" x14ac:dyDescent="0.25">
      <c r="A90" s="10">
        <v>94</v>
      </c>
      <c r="B90" s="11" t="s">
        <v>103</v>
      </c>
      <c r="C90" s="12">
        <v>66</v>
      </c>
      <c r="D90" s="13">
        <v>6461.0599999999995</v>
      </c>
      <c r="E90" s="30">
        <f t="shared" si="2"/>
        <v>5.2644173247188321E-3</v>
      </c>
      <c r="F90" s="30">
        <f t="shared" si="3"/>
        <v>4.8766909095053403E-3</v>
      </c>
    </row>
    <row r="91" spans="1:6" x14ac:dyDescent="0.25">
      <c r="A91" s="10">
        <v>95</v>
      </c>
      <c r="B91" s="11" t="s">
        <v>104</v>
      </c>
      <c r="C91" s="12">
        <v>1</v>
      </c>
      <c r="D91" s="13">
        <v>160</v>
      </c>
      <c r="E91" s="30">
        <f t="shared" si="2"/>
        <v>7.9763898859376242E-5</v>
      </c>
      <c r="F91" s="30">
        <f t="shared" si="3"/>
        <v>1.2076509822240537E-4</v>
      </c>
    </row>
    <row r="92" spans="1:6" x14ac:dyDescent="0.25">
      <c r="A92" s="10">
        <v>96</v>
      </c>
      <c r="B92" s="11" t="s">
        <v>105</v>
      </c>
      <c r="C92" s="12">
        <v>195</v>
      </c>
      <c r="D92" s="13">
        <v>14851.180000000002</v>
      </c>
      <c r="E92" s="30">
        <f t="shared" si="2"/>
        <v>1.5553960277578369E-2</v>
      </c>
      <c r="F92" s="30">
        <f t="shared" si="3"/>
        <v>1.1209401321366391E-2</v>
      </c>
    </row>
    <row r="93" spans="1:6" x14ac:dyDescent="0.25">
      <c r="A93" s="10">
        <v>97</v>
      </c>
      <c r="B93" s="11" t="s">
        <v>106</v>
      </c>
      <c r="C93" s="12">
        <v>3</v>
      </c>
      <c r="D93" s="13">
        <v>227.12</v>
      </c>
      <c r="E93" s="30">
        <f t="shared" si="2"/>
        <v>2.3929169657812874E-4</v>
      </c>
      <c r="F93" s="30">
        <f t="shared" si="3"/>
        <v>1.7142605692670445E-4</v>
      </c>
    </row>
    <row r="94" spans="1:6" x14ac:dyDescent="0.25">
      <c r="A94" s="10">
        <v>98</v>
      </c>
      <c r="B94" s="11" t="s">
        <v>107</v>
      </c>
      <c r="C94" s="12">
        <v>4</v>
      </c>
      <c r="D94" s="13">
        <v>236.59999999999997</v>
      </c>
      <c r="E94" s="30">
        <f t="shared" si="2"/>
        <v>3.1905559543750497E-4</v>
      </c>
      <c r="F94" s="30">
        <f t="shared" si="3"/>
        <v>1.7858138899638193E-4</v>
      </c>
    </row>
    <row r="95" spans="1:6" x14ac:dyDescent="0.25">
      <c r="A95" s="10">
        <v>99</v>
      </c>
      <c r="B95" s="11" t="s">
        <v>108</v>
      </c>
      <c r="C95" s="12">
        <v>5</v>
      </c>
      <c r="D95" s="13">
        <v>269.59000000000003</v>
      </c>
      <c r="E95" s="30">
        <f t="shared" si="2"/>
        <v>3.9881949429688122E-4</v>
      </c>
      <c r="F95" s="30">
        <f t="shared" si="3"/>
        <v>2.0348164268611419E-4</v>
      </c>
    </row>
    <row r="96" spans="1:6" x14ac:dyDescent="0.25">
      <c r="A96" s="10">
        <v>100</v>
      </c>
      <c r="B96" s="11" t="s">
        <v>109</v>
      </c>
      <c r="C96" s="12">
        <v>4</v>
      </c>
      <c r="D96" s="13">
        <v>232.87</v>
      </c>
      <c r="E96" s="30">
        <f t="shared" si="2"/>
        <v>3.1905559543750497E-4</v>
      </c>
      <c r="F96" s="30">
        <f t="shared" si="3"/>
        <v>1.7576605264407212E-4</v>
      </c>
    </row>
    <row r="97" spans="1:6" x14ac:dyDescent="0.25">
      <c r="A97" s="10">
        <v>101</v>
      </c>
      <c r="B97" s="11" t="s">
        <v>110</v>
      </c>
      <c r="C97" s="12">
        <v>4</v>
      </c>
      <c r="D97" s="13">
        <v>129.80000000000001</v>
      </c>
      <c r="E97" s="30">
        <f t="shared" si="2"/>
        <v>3.1905559543750497E-4</v>
      </c>
      <c r="F97" s="30">
        <f t="shared" si="3"/>
        <v>9.797068593292637E-5</v>
      </c>
    </row>
    <row r="98" spans="1:6" x14ac:dyDescent="0.25">
      <c r="A98" s="10">
        <v>102</v>
      </c>
      <c r="B98" s="11" t="s">
        <v>111</v>
      </c>
      <c r="C98" s="12">
        <v>82</v>
      </c>
      <c r="D98" s="13">
        <v>16251.740000000002</v>
      </c>
      <c r="E98" s="30">
        <f t="shared" si="2"/>
        <v>6.5406397064688522E-3</v>
      </c>
      <c r="F98" s="30">
        <f t="shared" si="3"/>
        <v>1.2266518608656216E-2</v>
      </c>
    </row>
    <row r="99" spans="1:6" x14ac:dyDescent="0.25">
      <c r="A99" s="10">
        <v>103</v>
      </c>
      <c r="B99" s="11" t="s">
        <v>112</v>
      </c>
      <c r="C99" s="12">
        <v>34</v>
      </c>
      <c r="D99" s="13">
        <v>2574.42</v>
      </c>
      <c r="E99" s="30">
        <f t="shared" si="2"/>
        <v>2.7119725612187924E-3</v>
      </c>
      <c r="F99" s="30">
        <f t="shared" si="3"/>
        <v>1.9431255260357804E-3</v>
      </c>
    </row>
    <row r="100" spans="1:6" x14ac:dyDescent="0.25">
      <c r="A100" s="10">
        <v>104</v>
      </c>
      <c r="B100" s="11" t="s">
        <v>113</v>
      </c>
      <c r="C100" s="12">
        <v>25</v>
      </c>
      <c r="D100" s="13">
        <v>1403.11</v>
      </c>
      <c r="E100" s="30">
        <f t="shared" si="2"/>
        <v>1.994097471484406E-3</v>
      </c>
      <c r="F100" s="30">
        <f t="shared" si="3"/>
        <v>1.059041981042745E-3</v>
      </c>
    </row>
    <row r="101" spans="1:6" x14ac:dyDescent="0.25">
      <c r="A101" s="10">
        <v>106</v>
      </c>
      <c r="B101" s="11" t="s">
        <v>114</v>
      </c>
      <c r="C101" s="12">
        <v>25</v>
      </c>
      <c r="D101" s="13">
        <v>1184.5699999999997</v>
      </c>
      <c r="E101" s="30">
        <f t="shared" si="2"/>
        <v>1.994097471484406E-3</v>
      </c>
      <c r="F101" s="30">
        <f t="shared" si="3"/>
        <v>8.940919525082169E-4</v>
      </c>
    </row>
    <row r="102" spans="1:6" x14ac:dyDescent="0.25">
      <c r="A102" s="10">
        <v>107</v>
      </c>
      <c r="B102" s="11" t="s">
        <v>115</v>
      </c>
      <c r="C102" s="12">
        <v>4</v>
      </c>
      <c r="D102" s="13">
        <v>598.69999999999993</v>
      </c>
      <c r="E102" s="30">
        <f t="shared" si="2"/>
        <v>3.1905559543750497E-4</v>
      </c>
      <c r="F102" s="30">
        <f t="shared" si="3"/>
        <v>4.5188790191096306E-4</v>
      </c>
    </row>
    <row r="103" spans="1:6" x14ac:dyDescent="0.25">
      <c r="A103" s="10">
        <v>108</v>
      </c>
      <c r="B103" s="11" t="s">
        <v>116</v>
      </c>
      <c r="C103" s="12">
        <v>20</v>
      </c>
      <c r="D103" s="13">
        <v>731.31000000000006</v>
      </c>
      <c r="E103" s="30">
        <f t="shared" si="2"/>
        <v>1.5952779771875249E-3</v>
      </c>
      <c r="F103" s="30">
        <f t="shared" si="3"/>
        <v>5.5197952488142052E-4</v>
      </c>
    </row>
    <row r="104" spans="1:6" x14ac:dyDescent="0.25">
      <c r="A104" s="10">
        <v>110</v>
      </c>
      <c r="B104" s="11" t="s">
        <v>117</v>
      </c>
      <c r="C104" s="12">
        <v>31</v>
      </c>
      <c r="D104" s="13">
        <v>1751.7800000000002</v>
      </c>
      <c r="E104" s="30">
        <f t="shared" si="2"/>
        <v>2.4726808646406634E-3</v>
      </c>
      <c r="F104" s="30">
        <f t="shared" si="3"/>
        <v>1.3222117735252833E-3</v>
      </c>
    </row>
    <row r="105" spans="1:6" x14ac:dyDescent="0.25">
      <c r="A105" s="10">
        <v>111</v>
      </c>
      <c r="B105" s="11" t="s">
        <v>118</v>
      </c>
      <c r="C105" s="12">
        <v>125</v>
      </c>
      <c r="D105" s="13">
        <v>4586.0999999999985</v>
      </c>
      <c r="E105" s="30">
        <f t="shared" si="2"/>
        <v>9.9704873574220313E-3</v>
      </c>
      <c r="F105" s="30">
        <f t="shared" si="3"/>
        <v>3.461505105986082E-3</v>
      </c>
    </row>
    <row r="106" spans="1:6" x14ac:dyDescent="0.25">
      <c r="A106" s="10">
        <v>112</v>
      </c>
      <c r="B106" s="11" t="s">
        <v>119</v>
      </c>
      <c r="C106" s="12">
        <v>54</v>
      </c>
      <c r="D106" s="13">
        <v>5167.4499999999989</v>
      </c>
      <c r="E106" s="30">
        <f t="shared" si="2"/>
        <v>4.3072505384063172E-3</v>
      </c>
      <c r="F106" s="30">
        <f t="shared" si="3"/>
        <v>3.9002975425585533E-3</v>
      </c>
    </row>
    <row r="107" spans="1:6" x14ac:dyDescent="0.25">
      <c r="A107" s="10">
        <v>113</v>
      </c>
      <c r="B107" s="11" t="s">
        <v>120</v>
      </c>
      <c r="C107" s="12">
        <v>103</v>
      </c>
      <c r="D107" s="13">
        <v>8479.0799999999963</v>
      </c>
      <c r="E107" s="30">
        <f t="shared" si="2"/>
        <v>8.2156815825157534E-3</v>
      </c>
      <c r="F107" s="30">
        <f t="shared" si="3"/>
        <v>6.3998558064727032E-3</v>
      </c>
    </row>
    <row r="108" spans="1:6" x14ac:dyDescent="0.25">
      <c r="A108" s="10">
        <v>114</v>
      </c>
      <c r="B108" s="11" t="s">
        <v>121</v>
      </c>
      <c r="C108" s="12">
        <v>67</v>
      </c>
      <c r="D108" s="13">
        <v>15795.860000000002</v>
      </c>
      <c r="E108" s="30">
        <f t="shared" si="2"/>
        <v>5.3441812235782088E-3</v>
      </c>
      <c r="F108" s="30">
        <f t="shared" si="3"/>
        <v>1.1922428652546028E-2</v>
      </c>
    </row>
    <row r="109" spans="1:6" x14ac:dyDescent="0.25">
      <c r="A109" s="10">
        <v>115</v>
      </c>
      <c r="B109" s="11" t="s">
        <v>122</v>
      </c>
      <c r="C109" s="12">
        <v>1</v>
      </c>
      <c r="D109" s="13">
        <v>48.93</v>
      </c>
      <c r="E109" s="30">
        <f t="shared" si="2"/>
        <v>7.9763898859376242E-5</v>
      </c>
      <c r="F109" s="30">
        <f t="shared" si="3"/>
        <v>3.6931476600139341E-5</v>
      </c>
    </row>
    <row r="110" spans="1:6" x14ac:dyDescent="0.25">
      <c r="A110" s="10">
        <v>116</v>
      </c>
      <c r="B110" s="11" t="s">
        <v>123</v>
      </c>
      <c r="C110" s="12">
        <v>2</v>
      </c>
      <c r="D110" s="13">
        <v>37.4</v>
      </c>
      <c r="E110" s="30">
        <f t="shared" si="2"/>
        <v>1.5952779771875248E-4</v>
      </c>
      <c r="F110" s="30">
        <f t="shared" si="3"/>
        <v>2.8228841709487257E-5</v>
      </c>
    </row>
    <row r="111" spans="1:6" x14ac:dyDescent="0.25">
      <c r="A111" s="10">
        <v>117</v>
      </c>
      <c r="B111" s="11" t="s">
        <v>124</v>
      </c>
      <c r="C111" s="12">
        <v>194</v>
      </c>
      <c r="D111" s="13">
        <v>11307.959999999983</v>
      </c>
      <c r="E111" s="30">
        <f t="shared" si="2"/>
        <v>1.5474196378718991E-2</v>
      </c>
      <c r="F111" s="30">
        <f t="shared" si="3"/>
        <v>8.5350431255939319E-3</v>
      </c>
    </row>
    <row r="112" spans="1:6" x14ac:dyDescent="0.25">
      <c r="A112" s="10">
        <v>118</v>
      </c>
      <c r="B112" s="11" t="s">
        <v>125</v>
      </c>
      <c r="C112" s="12">
        <v>20</v>
      </c>
      <c r="D112" s="13">
        <v>812.2199999999998</v>
      </c>
      <c r="E112" s="30">
        <f t="shared" si="2"/>
        <v>1.5952779771875249E-3</v>
      </c>
      <c r="F112" s="30">
        <f t="shared" si="3"/>
        <v>6.1304892548876293E-4</v>
      </c>
    </row>
    <row r="113" spans="1:6" x14ac:dyDescent="0.25">
      <c r="A113" s="10">
        <v>119</v>
      </c>
      <c r="B113" s="11" t="s">
        <v>126</v>
      </c>
      <c r="C113" s="12">
        <v>12</v>
      </c>
      <c r="D113" s="13">
        <v>1640.5500000000002</v>
      </c>
      <c r="E113" s="30">
        <f t="shared" si="2"/>
        <v>9.5716678631251495E-4</v>
      </c>
      <c r="F113" s="30">
        <f t="shared" si="3"/>
        <v>1.2382573868047948E-3</v>
      </c>
    </row>
    <row r="114" spans="1:6" x14ac:dyDescent="0.25">
      <c r="A114" s="10">
        <v>120</v>
      </c>
      <c r="B114" s="11" t="s">
        <v>127</v>
      </c>
      <c r="C114" s="12">
        <v>44</v>
      </c>
      <c r="D114" s="13">
        <v>5479.42</v>
      </c>
      <c r="E114" s="30">
        <f t="shared" si="2"/>
        <v>3.509611549812555E-3</v>
      </c>
      <c r="F114" s="30">
        <f t="shared" si="3"/>
        <v>4.1357668406363278E-3</v>
      </c>
    </row>
    <row r="115" spans="1:6" x14ac:dyDescent="0.25">
      <c r="A115" s="10">
        <v>121</v>
      </c>
      <c r="B115" s="11" t="s">
        <v>128</v>
      </c>
      <c r="C115" s="12">
        <v>7</v>
      </c>
      <c r="D115" s="13">
        <v>609.72</v>
      </c>
      <c r="E115" s="30">
        <f t="shared" si="2"/>
        <v>5.5834729201563373E-4</v>
      </c>
      <c r="F115" s="30">
        <f t="shared" si="3"/>
        <v>4.6020559805103132E-4</v>
      </c>
    </row>
    <row r="116" spans="1:6" x14ac:dyDescent="0.25">
      <c r="A116" s="10">
        <v>122</v>
      </c>
      <c r="B116" s="11" t="s">
        <v>129</v>
      </c>
      <c r="C116" s="12">
        <v>56</v>
      </c>
      <c r="D116" s="13">
        <v>4982.04</v>
      </c>
      <c r="E116" s="30">
        <f t="shared" si="2"/>
        <v>4.4667783361250699E-3</v>
      </c>
      <c r="F116" s="30">
        <f t="shared" si="3"/>
        <v>3.7603534371747033E-3</v>
      </c>
    </row>
    <row r="117" spans="1:6" x14ac:dyDescent="0.25">
      <c r="A117" s="10">
        <v>123</v>
      </c>
      <c r="B117" s="11" t="s">
        <v>130</v>
      </c>
      <c r="C117" s="12">
        <v>54</v>
      </c>
      <c r="D117" s="13">
        <v>4208.9700000000012</v>
      </c>
      <c r="E117" s="30">
        <f t="shared" si="2"/>
        <v>4.3072505384063172E-3</v>
      </c>
      <c r="F117" s="30">
        <f t="shared" si="3"/>
        <v>3.1768542216572358E-3</v>
      </c>
    </row>
    <row r="118" spans="1:6" x14ac:dyDescent="0.25">
      <c r="A118" s="10">
        <v>124</v>
      </c>
      <c r="B118" s="11" t="s">
        <v>131</v>
      </c>
      <c r="C118" s="12">
        <v>15</v>
      </c>
      <c r="D118" s="13">
        <v>1538.2500000000002</v>
      </c>
      <c r="E118" s="30">
        <f t="shared" si="2"/>
        <v>1.1964584828906438E-3</v>
      </c>
      <c r="F118" s="30">
        <f t="shared" si="3"/>
        <v>1.1610432021288443E-3</v>
      </c>
    </row>
    <row r="119" spans="1:6" x14ac:dyDescent="0.25">
      <c r="A119" s="10">
        <v>125</v>
      </c>
      <c r="B119" s="11" t="s">
        <v>132</v>
      </c>
      <c r="C119" s="12">
        <v>2</v>
      </c>
      <c r="D119" s="13">
        <v>50</v>
      </c>
      <c r="E119" s="30">
        <f t="shared" si="2"/>
        <v>1.5952779771875248E-4</v>
      </c>
      <c r="F119" s="30">
        <f t="shared" si="3"/>
        <v>3.7739093194501682E-5</v>
      </c>
    </row>
    <row r="120" spans="1:6" x14ac:dyDescent="0.25">
      <c r="A120" s="10">
        <v>126</v>
      </c>
      <c r="B120" s="11" t="s">
        <v>133</v>
      </c>
      <c r="C120" s="12">
        <v>8</v>
      </c>
      <c r="D120" s="13">
        <v>1871.6100000000001</v>
      </c>
      <c r="E120" s="30">
        <f t="shared" si="2"/>
        <v>6.3811119087500993E-4</v>
      </c>
      <c r="F120" s="30">
        <f t="shared" si="3"/>
        <v>1.4126572842752259E-3</v>
      </c>
    </row>
    <row r="121" spans="1:6" x14ac:dyDescent="0.25">
      <c r="A121" s="10">
        <v>127</v>
      </c>
      <c r="B121" s="11" t="s">
        <v>134</v>
      </c>
      <c r="C121" s="12">
        <v>3</v>
      </c>
      <c r="D121" s="13">
        <v>151.76</v>
      </c>
      <c r="E121" s="30">
        <f t="shared" si="2"/>
        <v>2.3929169657812874E-4</v>
      </c>
      <c r="F121" s="30">
        <f t="shared" si="3"/>
        <v>1.1454569566395149E-4</v>
      </c>
    </row>
    <row r="122" spans="1:6" x14ac:dyDescent="0.25">
      <c r="A122" s="10">
        <v>128</v>
      </c>
      <c r="B122" s="11" t="s">
        <v>135</v>
      </c>
      <c r="C122" s="12">
        <v>57</v>
      </c>
      <c r="D122" s="13">
        <v>3574.6599999999994</v>
      </c>
      <c r="E122" s="30">
        <f t="shared" si="2"/>
        <v>4.5465422349844457E-3</v>
      </c>
      <c r="F122" s="30">
        <f t="shared" si="3"/>
        <v>2.698088537573147E-3</v>
      </c>
    </row>
    <row r="123" spans="1:6" x14ac:dyDescent="0.25">
      <c r="A123" s="10">
        <v>129</v>
      </c>
      <c r="B123" s="11" t="s">
        <v>136</v>
      </c>
      <c r="C123" s="12">
        <v>57</v>
      </c>
      <c r="D123" s="13">
        <v>4635.3400000000011</v>
      </c>
      <c r="E123" s="30">
        <f t="shared" si="2"/>
        <v>4.5465422349844457E-3</v>
      </c>
      <c r="F123" s="30">
        <f t="shared" si="3"/>
        <v>3.4986705649640293E-3</v>
      </c>
    </row>
    <row r="124" spans="1:6" x14ac:dyDescent="0.25">
      <c r="A124" s="10">
        <v>130</v>
      </c>
      <c r="B124" s="11" t="s">
        <v>137</v>
      </c>
      <c r="C124" s="12">
        <v>25</v>
      </c>
      <c r="D124" s="13">
        <v>2347.9100000000003</v>
      </c>
      <c r="E124" s="30">
        <f t="shared" si="2"/>
        <v>1.994097471484406E-3</v>
      </c>
      <c r="F124" s="30">
        <f t="shared" si="3"/>
        <v>1.772159886046049E-3</v>
      </c>
    </row>
    <row r="125" spans="1:6" x14ac:dyDescent="0.25">
      <c r="A125" s="10">
        <v>131</v>
      </c>
      <c r="B125" s="11" t="s">
        <v>138</v>
      </c>
      <c r="C125" s="12">
        <v>41</v>
      </c>
      <c r="D125" s="13">
        <v>3544.920000000001</v>
      </c>
      <c r="E125" s="30">
        <f t="shared" si="2"/>
        <v>3.2703198532344261E-3</v>
      </c>
      <c r="F125" s="30">
        <f t="shared" si="3"/>
        <v>2.6756413249410587E-3</v>
      </c>
    </row>
    <row r="126" spans="1:6" x14ac:dyDescent="0.25">
      <c r="A126" s="10">
        <v>132</v>
      </c>
      <c r="B126" s="11" t="s">
        <v>139</v>
      </c>
      <c r="C126" s="12">
        <v>1</v>
      </c>
      <c r="D126" s="13">
        <v>124</v>
      </c>
      <c r="E126" s="30">
        <f t="shared" si="2"/>
        <v>7.9763898859376242E-5</v>
      </c>
      <c r="F126" s="30">
        <f t="shared" si="3"/>
        <v>9.3592951122364171E-5</v>
      </c>
    </row>
    <row r="127" spans="1:6" x14ac:dyDescent="0.25">
      <c r="A127" s="10">
        <v>133</v>
      </c>
      <c r="B127" s="11" t="s">
        <v>140</v>
      </c>
      <c r="C127" s="12">
        <v>179</v>
      </c>
      <c r="D127" s="13">
        <v>13855.830000000013</v>
      </c>
      <c r="E127" s="30">
        <f t="shared" si="2"/>
        <v>1.4277737895828348E-2</v>
      </c>
      <c r="F127" s="30">
        <f t="shared" si="3"/>
        <v>1.0458129193143454E-2</v>
      </c>
    </row>
    <row r="128" spans="1:6" x14ac:dyDescent="0.25">
      <c r="A128" s="10">
        <v>134</v>
      </c>
      <c r="B128" s="11" t="s">
        <v>141</v>
      </c>
      <c r="C128" s="12">
        <v>4</v>
      </c>
      <c r="D128" s="13">
        <v>113.02</v>
      </c>
      <c r="E128" s="30">
        <f t="shared" si="2"/>
        <v>3.1905559543750497E-4</v>
      </c>
      <c r="F128" s="30">
        <f t="shared" si="3"/>
        <v>8.5305446256851592E-5</v>
      </c>
    </row>
    <row r="129" spans="1:6" x14ac:dyDescent="0.25">
      <c r="A129" s="10">
        <v>135</v>
      </c>
      <c r="B129" s="11" t="s">
        <v>142</v>
      </c>
      <c r="C129" s="12">
        <v>3</v>
      </c>
      <c r="D129" s="13">
        <v>213</v>
      </c>
      <c r="E129" s="30">
        <f t="shared" si="2"/>
        <v>2.3929169657812874E-4</v>
      </c>
      <c r="F129" s="30">
        <f t="shared" si="3"/>
        <v>1.6076853700857716E-4</v>
      </c>
    </row>
    <row r="130" spans="1:6" x14ac:dyDescent="0.25">
      <c r="A130" s="10">
        <v>136</v>
      </c>
      <c r="B130" s="11" t="s">
        <v>143</v>
      </c>
      <c r="C130" s="12">
        <v>25</v>
      </c>
      <c r="D130" s="13">
        <v>2097.75</v>
      </c>
      <c r="E130" s="30">
        <f t="shared" si="2"/>
        <v>1.994097471484406E-3</v>
      </c>
      <c r="F130" s="30">
        <f t="shared" si="3"/>
        <v>1.583343654975318E-3</v>
      </c>
    </row>
    <row r="131" spans="1:6" x14ac:dyDescent="0.25">
      <c r="A131" s="10">
        <v>137</v>
      </c>
      <c r="B131" s="11" t="s">
        <v>144</v>
      </c>
      <c r="C131" s="12">
        <v>1</v>
      </c>
      <c r="D131" s="13">
        <v>255</v>
      </c>
      <c r="E131" s="30">
        <f t="shared" si="2"/>
        <v>7.9763898859376242E-5</v>
      </c>
      <c r="F131" s="30">
        <f t="shared" si="3"/>
        <v>1.9246937529195858E-4</v>
      </c>
    </row>
    <row r="132" spans="1:6" x14ac:dyDescent="0.25">
      <c r="A132" s="10">
        <v>138</v>
      </c>
      <c r="B132" s="11" t="s">
        <v>145</v>
      </c>
      <c r="C132" s="12">
        <v>8</v>
      </c>
      <c r="D132" s="13">
        <v>243.67000000000002</v>
      </c>
      <c r="E132" s="30">
        <f t="shared" si="2"/>
        <v>6.3811119087500993E-4</v>
      </c>
      <c r="F132" s="30">
        <f t="shared" si="3"/>
        <v>1.839176967740845E-4</v>
      </c>
    </row>
    <row r="133" spans="1:6" x14ac:dyDescent="0.25">
      <c r="A133" s="10">
        <v>139</v>
      </c>
      <c r="B133" s="11" t="s">
        <v>146</v>
      </c>
      <c r="C133" s="12">
        <v>11</v>
      </c>
      <c r="D133" s="13">
        <v>489.43000000000006</v>
      </c>
      <c r="E133" s="30">
        <f t="shared" si="2"/>
        <v>8.7740288745313875E-4</v>
      </c>
      <c r="F133" s="30">
        <f t="shared" si="3"/>
        <v>3.6941288764369922E-4</v>
      </c>
    </row>
    <row r="134" spans="1:6" x14ac:dyDescent="0.25">
      <c r="A134" s="10">
        <v>140</v>
      </c>
      <c r="B134" s="11" t="s">
        <v>147</v>
      </c>
      <c r="C134" s="12">
        <v>47</v>
      </c>
      <c r="D134" s="13">
        <v>5552.92</v>
      </c>
      <c r="E134" s="30">
        <f t="shared" si="2"/>
        <v>3.7489032463906835E-3</v>
      </c>
      <c r="F134" s="30">
        <f t="shared" si="3"/>
        <v>4.1912433076322459E-3</v>
      </c>
    </row>
    <row r="135" spans="1:6" x14ac:dyDescent="0.25">
      <c r="A135" s="10">
        <v>142</v>
      </c>
      <c r="B135" s="11" t="s">
        <v>148</v>
      </c>
      <c r="C135" s="12">
        <v>49</v>
      </c>
      <c r="D135" s="13">
        <v>2781.360000000001</v>
      </c>
      <c r="E135" s="30">
        <f t="shared" si="2"/>
        <v>3.9084310441094361E-3</v>
      </c>
      <c r="F135" s="30">
        <f t="shared" si="3"/>
        <v>2.0993200849491848E-3</v>
      </c>
    </row>
    <row r="136" spans="1:6" x14ac:dyDescent="0.25">
      <c r="A136" s="10">
        <v>144</v>
      </c>
      <c r="B136" s="11" t="s">
        <v>149</v>
      </c>
      <c r="C136" s="12">
        <v>8</v>
      </c>
      <c r="D136" s="13">
        <v>503.79</v>
      </c>
      <c r="E136" s="30">
        <f t="shared" si="2"/>
        <v>6.3811119087500993E-4</v>
      </c>
      <c r="F136" s="30">
        <f t="shared" si="3"/>
        <v>3.8025155520916008E-4</v>
      </c>
    </row>
    <row r="137" spans="1:6" x14ac:dyDescent="0.25">
      <c r="A137" s="10">
        <v>146</v>
      </c>
      <c r="B137" s="11" t="s">
        <v>150</v>
      </c>
      <c r="C137" s="12">
        <v>11</v>
      </c>
      <c r="D137" s="13">
        <v>668.86</v>
      </c>
      <c r="E137" s="30">
        <f t="shared" si="2"/>
        <v>8.7740288745313875E-4</v>
      </c>
      <c r="F137" s="30">
        <f t="shared" si="3"/>
        <v>5.0484339748148787E-4</v>
      </c>
    </row>
    <row r="138" spans="1:6" x14ac:dyDescent="0.25">
      <c r="A138" s="10">
        <v>147</v>
      </c>
      <c r="B138" s="11" t="s">
        <v>151</v>
      </c>
      <c r="C138" s="12">
        <v>7</v>
      </c>
      <c r="D138" s="13">
        <v>506.56</v>
      </c>
      <c r="E138" s="30">
        <f t="shared" ref="E138:E181" si="4">C138/C$182</f>
        <v>5.5834729201563373E-4</v>
      </c>
      <c r="F138" s="30">
        <f t="shared" ref="F138:F181" si="5">D138/D$182</f>
        <v>3.8234230097213543E-4</v>
      </c>
    </row>
    <row r="139" spans="1:6" x14ac:dyDescent="0.25">
      <c r="A139" s="10">
        <v>148</v>
      </c>
      <c r="B139" s="11" t="s">
        <v>152</v>
      </c>
      <c r="C139" s="12">
        <v>2</v>
      </c>
      <c r="D139" s="13">
        <v>48.88</v>
      </c>
      <c r="E139" s="30">
        <f t="shared" si="4"/>
        <v>1.5952779771875248E-4</v>
      </c>
      <c r="F139" s="30">
        <f t="shared" si="5"/>
        <v>3.6893737506944845E-5</v>
      </c>
    </row>
    <row r="140" spans="1:6" x14ac:dyDescent="0.25">
      <c r="A140" s="10">
        <v>151</v>
      </c>
      <c r="B140" s="11" t="s">
        <v>153</v>
      </c>
      <c r="C140" s="12">
        <v>1</v>
      </c>
      <c r="D140" s="13">
        <v>36.200000000000003</v>
      </c>
      <c r="E140" s="30">
        <f t="shared" si="4"/>
        <v>7.9763898859376242E-5</v>
      </c>
      <c r="F140" s="30">
        <f t="shared" si="5"/>
        <v>2.732310347281922E-5</v>
      </c>
    </row>
    <row r="141" spans="1:6" x14ac:dyDescent="0.25">
      <c r="A141" s="10">
        <v>152</v>
      </c>
      <c r="B141" s="11" t="s">
        <v>154</v>
      </c>
      <c r="C141" s="12">
        <v>1</v>
      </c>
      <c r="D141" s="13">
        <v>64.81</v>
      </c>
      <c r="E141" s="30">
        <f t="shared" si="4"/>
        <v>7.9763898859376242E-5</v>
      </c>
      <c r="F141" s="30">
        <f t="shared" si="5"/>
        <v>4.8917412598713082E-5</v>
      </c>
    </row>
    <row r="142" spans="1:6" x14ac:dyDescent="0.25">
      <c r="A142" s="10">
        <v>153</v>
      </c>
      <c r="B142" s="11" t="s">
        <v>155</v>
      </c>
      <c r="C142" s="12">
        <v>2</v>
      </c>
      <c r="D142" s="13">
        <v>218</v>
      </c>
      <c r="E142" s="30">
        <f t="shared" si="4"/>
        <v>1.5952779771875248E-4</v>
      </c>
      <c r="F142" s="30">
        <f t="shared" si="5"/>
        <v>1.6454244632802732E-4</v>
      </c>
    </row>
    <row r="143" spans="1:6" x14ac:dyDescent="0.25">
      <c r="A143" s="10">
        <v>155</v>
      </c>
      <c r="B143" s="11" t="s">
        <v>156</v>
      </c>
      <c r="C143" s="12">
        <v>2</v>
      </c>
      <c r="D143" s="13">
        <v>53.4</v>
      </c>
      <c r="E143" s="30">
        <f t="shared" si="4"/>
        <v>1.5952779771875248E-4</v>
      </c>
      <c r="F143" s="30">
        <f t="shared" si="5"/>
        <v>4.0305351531727794E-5</v>
      </c>
    </row>
    <row r="144" spans="1:6" x14ac:dyDescent="0.25">
      <c r="A144" s="10">
        <v>156</v>
      </c>
      <c r="B144" s="11" t="s">
        <v>157</v>
      </c>
      <c r="C144" s="12">
        <v>3</v>
      </c>
      <c r="D144" s="13">
        <v>72.11</v>
      </c>
      <c r="E144" s="30">
        <f t="shared" si="4"/>
        <v>2.3929169657812874E-4</v>
      </c>
      <c r="F144" s="30">
        <f t="shared" si="5"/>
        <v>5.4427320205110324E-5</v>
      </c>
    </row>
    <row r="145" spans="1:6" x14ac:dyDescent="0.25">
      <c r="A145" s="10">
        <v>157</v>
      </c>
      <c r="B145" s="11" t="s">
        <v>158</v>
      </c>
      <c r="C145" s="12">
        <v>2</v>
      </c>
      <c r="D145" s="13">
        <v>180.5</v>
      </c>
      <c r="E145" s="30">
        <f t="shared" si="4"/>
        <v>1.5952779771875248E-4</v>
      </c>
      <c r="F145" s="30">
        <f t="shared" si="5"/>
        <v>1.3623812643215108E-4</v>
      </c>
    </row>
    <row r="146" spans="1:6" x14ac:dyDescent="0.25">
      <c r="A146" s="10">
        <v>159</v>
      </c>
      <c r="B146" s="11" t="s">
        <v>159</v>
      </c>
      <c r="C146" s="12">
        <v>5</v>
      </c>
      <c r="D146" s="13">
        <v>198.88</v>
      </c>
      <c r="E146" s="30">
        <f t="shared" si="4"/>
        <v>3.9881949429688122E-4</v>
      </c>
      <c r="F146" s="30">
        <f t="shared" si="5"/>
        <v>1.5011101709044988E-4</v>
      </c>
    </row>
    <row r="147" spans="1:6" x14ac:dyDescent="0.25">
      <c r="A147" s="10">
        <v>160</v>
      </c>
      <c r="B147" s="11" t="s">
        <v>160</v>
      </c>
      <c r="C147" s="12">
        <v>36</v>
      </c>
      <c r="D147" s="13">
        <v>3817.5</v>
      </c>
      <c r="E147" s="30">
        <f t="shared" si="4"/>
        <v>2.871500358937545E-3</v>
      </c>
      <c r="F147" s="30">
        <f t="shared" si="5"/>
        <v>2.8813797654002032E-3</v>
      </c>
    </row>
    <row r="148" spans="1:6" x14ac:dyDescent="0.25">
      <c r="A148" s="10">
        <v>162</v>
      </c>
      <c r="B148" s="11" t="s">
        <v>161</v>
      </c>
      <c r="C148" s="12">
        <v>13</v>
      </c>
      <c r="D148" s="13">
        <v>7486.48</v>
      </c>
      <c r="E148" s="30">
        <f t="shared" si="4"/>
        <v>1.0369306851718912E-3</v>
      </c>
      <c r="F148" s="30">
        <f t="shared" si="5"/>
        <v>5.6506593283754585E-3</v>
      </c>
    </row>
    <row r="149" spans="1:6" x14ac:dyDescent="0.25">
      <c r="A149" s="10">
        <v>164</v>
      </c>
      <c r="B149" s="11" t="s">
        <v>162</v>
      </c>
      <c r="C149" s="12">
        <v>7</v>
      </c>
      <c r="D149" s="13">
        <v>333.05</v>
      </c>
      <c r="E149" s="30">
        <f t="shared" si="4"/>
        <v>5.5834729201563373E-4</v>
      </c>
      <c r="F149" s="30">
        <f t="shared" si="5"/>
        <v>2.5138009976857572E-4</v>
      </c>
    </row>
    <row r="150" spans="1:6" x14ac:dyDescent="0.25">
      <c r="A150" s="10">
        <v>166</v>
      </c>
      <c r="B150" s="11" t="s">
        <v>163</v>
      </c>
      <c r="C150" s="12">
        <v>1</v>
      </c>
      <c r="D150" s="13">
        <v>60</v>
      </c>
      <c r="E150" s="30">
        <f t="shared" si="4"/>
        <v>7.9763898859376242E-5</v>
      </c>
      <c r="F150" s="30">
        <f t="shared" si="5"/>
        <v>4.5286911833402017E-5</v>
      </c>
    </row>
    <row r="151" spans="1:6" x14ac:dyDescent="0.25">
      <c r="A151" s="10">
        <v>167</v>
      </c>
      <c r="B151" s="11" t="s">
        <v>164</v>
      </c>
      <c r="C151" s="12">
        <v>4</v>
      </c>
      <c r="D151" s="13">
        <v>158</v>
      </c>
      <c r="E151" s="30">
        <f t="shared" si="4"/>
        <v>3.1905559543750497E-4</v>
      </c>
      <c r="F151" s="30">
        <f t="shared" si="5"/>
        <v>1.1925553449462531E-4</v>
      </c>
    </row>
    <row r="152" spans="1:6" x14ac:dyDescent="0.25">
      <c r="A152" s="10">
        <v>168</v>
      </c>
      <c r="B152" s="11" t="s">
        <v>165</v>
      </c>
      <c r="C152" s="12">
        <v>5</v>
      </c>
      <c r="D152" s="13">
        <v>427.15</v>
      </c>
      <c r="E152" s="30">
        <f t="shared" si="4"/>
        <v>3.9881949429688122E-4</v>
      </c>
      <c r="F152" s="30">
        <f t="shared" si="5"/>
        <v>3.2240507316062784E-4</v>
      </c>
    </row>
    <row r="153" spans="1:6" x14ac:dyDescent="0.25">
      <c r="A153" s="10">
        <v>169</v>
      </c>
      <c r="B153" s="11" t="s">
        <v>166</v>
      </c>
      <c r="C153" s="12">
        <v>28</v>
      </c>
      <c r="D153" s="13">
        <v>2343.1000000000004</v>
      </c>
      <c r="E153" s="30">
        <f t="shared" si="4"/>
        <v>2.2333891680625349E-3</v>
      </c>
      <c r="F153" s="30">
        <f t="shared" si="5"/>
        <v>1.7685293852807381E-3</v>
      </c>
    </row>
    <row r="154" spans="1:6" x14ac:dyDescent="0.25">
      <c r="A154" s="10">
        <v>170</v>
      </c>
      <c r="B154" s="11" t="s">
        <v>167</v>
      </c>
      <c r="C154" s="12">
        <v>4</v>
      </c>
      <c r="D154" s="13">
        <v>551.68000000000006</v>
      </c>
      <c r="E154" s="30">
        <f t="shared" si="4"/>
        <v>3.1905559543750497E-4</v>
      </c>
      <c r="F154" s="30">
        <f t="shared" si="5"/>
        <v>4.1639805867085377E-4</v>
      </c>
    </row>
    <row r="155" spans="1:6" x14ac:dyDescent="0.25">
      <c r="A155" s="10">
        <v>171</v>
      </c>
      <c r="B155" s="11" t="s">
        <v>168</v>
      </c>
      <c r="C155" s="12">
        <v>6</v>
      </c>
      <c r="D155" s="13">
        <v>186.53</v>
      </c>
      <c r="E155" s="30">
        <f t="shared" si="4"/>
        <v>4.7858339315625748E-4</v>
      </c>
      <c r="F155" s="30">
        <f t="shared" si="5"/>
        <v>1.4078946107140797E-4</v>
      </c>
    </row>
    <row r="156" spans="1:6" x14ac:dyDescent="0.25">
      <c r="A156" s="10">
        <v>173</v>
      </c>
      <c r="B156" s="11" t="s">
        <v>169</v>
      </c>
      <c r="C156" s="12">
        <v>6</v>
      </c>
      <c r="D156" s="13">
        <v>400.52</v>
      </c>
      <c r="E156" s="30">
        <f t="shared" si="4"/>
        <v>4.7858339315625748E-4</v>
      </c>
      <c r="F156" s="30">
        <f t="shared" si="5"/>
        <v>3.0230523212523624E-4</v>
      </c>
    </row>
    <row r="157" spans="1:6" x14ac:dyDescent="0.25">
      <c r="A157" s="10">
        <v>174</v>
      </c>
      <c r="B157" s="11" t="s">
        <v>170</v>
      </c>
      <c r="C157" s="12">
        <v>2</v>
      </c>
      <c r="D157" s="13">
        <v>62.86</v>
      </c>
      <c r="E157" s="30">
        <f t="shared" si="4"/>
        <v>1.5952779771875248E-4</v>
      </c>
      <c r="F157" s="30">
        <f t="shared" si="5"/>
        <v>4.744558796412751E-5</v>
      </c>
    </row>
    <row r="158" spans="1:6" x14ac:dyDescent="0.25">
      <c r="A158" s="10">
        <v>175</v>
      </c>
      <c r="B158" s="11" t="s">
        <v>171</v>
      </c>
      <c r="C158" s="12">
        <v>7</v>
      </c>
      <c r="D158" s="13">
        <v>173.5</v>
      </c>
      <c r="E158" s="30">
        <f t="shared" si="4"/>
        <v>5.5834729201563373E-4</v>
      </c>
      <c r="F158" s="30">
        <f t="shared" si="5"/>
        <v>1.3095465338492084E-4</v>
      </c>
    </row>
    <row r="159" spans="1:6" x14ac:dyDescent="0.25">
      <c r="A159" s="10">
        <v>177</v>
      </c>
      <c r="B159" s="11" t="s">
        <v>172</v>
      </c>
      <c r="C159" s="12">
        <v>2</v>
      </c>
      <c r="D159" s="13">
        <v>61.019999999999996</v>
      </c>
      <c r="E159" s="30">
        <f t="shared" si="4"/>
        <v>1.5952779771875248E-4</v>
      </c>
      <c r="F159" s="30">
        <f t="shared" si="5"/>
        <v>4.6056789334569848E-5</v>
      </c>
    </row>
    <row r="160" spans="1:6" x14ac:dyDescent="0.25">
      <c r="A160" s="10">
        <v>179</v>
      </c>
      <c r="B160" s="11" t="s">
        <v>173</v>
      </c>
      <c r="C160" s="12">
        <v>3</v>
      </c>
      <c r="D160" s="13">
        <v>150</v>
      </c>
      <c r="E160" s="30">
        <f t="shared" si="4"/>
        <v>2.3929169657812874E-4</v>
      </c>
      <c r="F160" s="30">
        <f t="shared" si="5"/>
        <v>1.1321727958350504E-4</v>
      </c>
    </row>
    <row r="161" spans="1:6" x14ac:dyDescent="0.25">
      <c r="A161" s="10">
        <v>182</v>
      </c>
      <c r="B161" s="11" t="s">
        <v>174</v>
      </c>
      <c r="C161" s="12">
        <v>2</v>
      </c>
      <c r="D161" s="13">
        <v>40.700000000000003</v>
      </c>
      <c r="E161" s="30">
        <f t="shared" si="4"/>
        <v>1.5952779771875248E-4</v>
      </c>
      <c r="F161" s="30">
        <f t="shared" si="5"/>
        <v>3.0719621860324372E-5</v>
      </c>
    </row>
    <row r="162" spans="1:6" x14ac:dyDescent="0.25">
      <c r="A162" s="10">
        <v>183</v>
      </c>
      <c r="B162" s="11" t="s">
        <v>175</v>
      </c>
      <c r="C162" s="12">
        <v>114</v>
      </c>
      <c r="D162" s="13">
        <v>5018.6599999999989</v>
      </c>
      <c r="E162" s="30">
        <f t="shared" si="4"/>
        <v>9.0930844699688915E-3</v>
      </c>
      <c r="F162" s="30">
        <f t="shared" si="5"/>
        <v>3.7879935490303554E-3</v>
      </c>
    </row>
    <row r="163" spans="1:6" x14ac:dyDescent="0.25">
      <c r="A163" s="10">
        <v>186</v>
      </c>
      <c r="B163" s="11" t="s">
        <v>176</v>
      </c>
      <c r="C163" s="12">
        <v>146</v>
      </c>
      <c r="D163" s="13">
        <v>23271.680000000004</v>
      </c>
      <c r="E163" s="30">
        <f t="shared" si="4"/>
        <v>1.1645529233468932E-2</v>
      </c>
      <c r="F163" s="30">
        <f t="shared" si="5"/>
        <v>1.7565042006252422E-2</v>
      </c>
    </row>
    <row r="164" spans="1:6" x14ac:dyDescent="0.25">
      <c r="A164" s="10">
        <v>188</v>
      </c>
      <c r="B164" s="11" t="s">
        <v>177</v>
      </c>
      <c r="C164" s="12">
        <v>2</v>
      </c>
      <c r="D164" s="13">
        <v>89.17</v>
      </c>
      <c r="E164" s="30">
        <f t="shared" si="4"/>
        <v>1.5952779771875248E-4</v>
      </c>
      <c r="F164" s="30">
        <f t="shared" si="5"/>
        <v>6.7303898803074301E-5</v>
      </c>
    </row>
    <row r="165" spans="1:6" x14ac:dyDescent="0.25">
      <c r="A165" s="10">
        <v>189</v>
      </c>
      <c r="B165" s="11" t="s">
        <v>178</v>
      </c>
      <c r="C165" s="12">
        <v>5</v>
      </c>
      <c r="D165" s="13">
        <v>1179</v>
      </c>
      <c r="E165" s="30">
        <f t="shared" si="4"/>
        <v>3.9881949429688122E-4</v>
      </c>
      <c r="F165" s="30">
        <f t="shared" si="5"/>
        <v>8.8988781752634969E-4</v>
      </c>
    </row>
    <row r="166" spans="1:6" x14ac:dyDescent="0.25">
      <c r="A166" s="10">
        <v>190</v>
      </c>
      <c r="B166" s="11" t="s">
        <v>179</v>
      </c>
      <c r="C166" s="12">
        <v>126</v>
      </c>
      <c r="D166" s="13">
        <v>7542.3699999999963</v>
      </c>
      <c r="E166" s="30">
        <f t="shared" si="4"/>
        <v>1.0050251256281407E-2</v>
      </c>
      <c r="F166" s="30">
        <f t="shared" si="5"/>
        <v>5.6928440867482699E-3</v>
      </c>
    </row>
    <row r="167" spans="1:6" x14ac:dyDescent="0.25">
      <c r="A167" s="10">
        <v>192</v>
      </c>
      <c r="B167" s="11" t="s">
        <v>180</v>
      </c>
      <c r="C167" s="12">
        <v>4</v>
      </c>
      <c r="D167" s="13">
        <v>299.09000000000003</v>
      </c>
      <c r="E167" s="30">
        <f t="shared" si="4"/>
        <v>3.1905559543750497E-4</v>
      </c>
      <c r="F167" s="30">
        <f t="shared" si="5"/>
        <v>2.2574770767087019E-4</v>
      </c>
    </row>
    <row r="168" spans="1:6" x14ac:dyDescent="0.25">
      <c r="A168" s="10">
        <v>193</v>
      </c>
      <c r="B168" s="11" t="s">
        <v>181</v>
      </c>
      <c r="C168" s="12">
        <v>1</v>
      </c>
      <c r="D168" s="13">
        <v>67.7</v>
      </c>
      <c r="E168" s="30">
        <f t="shared" si="4"/>
        <v>7.9763898859376242E-5</v>
      </c>
      <c r="F168" s="30">
        <f t="shared" si="5"/>
        <v>5.1098732185355278E-5</v>
      </c>
    </row>
    <row r="169" spans="1:6" x14ac:dyDescent="0.25">
      <c r="A169" s="10">
        <v>194</v>
      </c>
      <c r="B169" s="11" t="s">
        <v>182</v>
      </c>
      <c r="C169" s="12">
        <v>4</v>
      </c>
      <c r="D169" s="13">
        <v>146.6</v>
      </c>
      <c r="E169" s="30">
        <f t="shared" si="4"/>
        <v>3.1905559543750497E-4</v>
      </c>
      <c r="F169" s="30">
        <f t="shared" si="5"/>
        <v>1.1065102124627893E-4</v>
      </c>
    </row>
    <row r="170" spans="1:6" x14ac:dyDescent="0.25">
      <c r="A170" s="10">
        <v>195</v>
      </c>
      <c r="B170" s="11" t="s">
        <v>183</v>
      </c>
      <c r="C170" s="12">
        <v>4</v>
      </c>
      <c r="D170" s="13">
        <v>227.89999999999998</v>
      </c>
      <c r="E170" s="30">
        <f t="shared" si="4"/>
        <v>3.1905559543750497E-4</v>
      </c>
      <c r="F170" s="30">
        <f t="shared" si="5"/>
        <v>1.7201478678053865E-4</v>
      </c>
    </row>
    <row r="171" spans="1:6" x14ac:dyDescent="0.25">
      <c r="A171" s="10">
        <v>196</v>
      </c>
      <c r="B171" s="11" t="s">
        <v>184</v>
      </c>
      <c r="C171" s="12">
        <v>2</v>
      </c>
      <c r="D171" s="13">
        <v>40</v>
      </c>
      <c r="E171" s="30">
        <f t="shared" si="4"/>
        <v>1.5952779771875248E-4</v>
      </c>
      <c r="F171" s="30">
        <f t="shared" si="5"/>
        <v>3.0191274555601344E-5</v>
      </c>
    </row>
    <row r="172" spans="1:6" x14ac:dyDescent="0.25">
      <c r="A172" s="10">
        <v>197</v>
      </c>
      <c r="B172" s="11" t="s">
        <v>185</v>
      </c>
      <c r="C172" s="12">
        <v>4</v>
      </c>
      <c r="D172" s="13">
        <v>204.67000000000002</v>
      </c>
      <c r="E172" s="30">
        <f t="shared" si="4"/>
        <v>3.1905559543750497E-4</v>
      </c>
      <c r="F172" s="30">
        <f t="shared" si="5"/>
        <v>1.5448120408237319E-4</v>
      </c>
    </row>
    <row r="173" spans="1:6" x14ac:dyDescent="0.25">
      <c r="A173" s="10">
        <v>199</v>
      </c>
      <c r="B173" s="11" t="s">
        <v>186</v>
      </c>
      <c r="C173" s="12">
        <v>3</v>
      </c>
      <c r="D173" s="13">
        <v>136.19999999999999</v>
      </c>
      <c r="E173" s="30">
        <f t="shared" si="4"/>
        <v>2.3929169657812874E-4</v>
      </c>
      <c r="F173" s="30">
        <f t="shared" si="5"/>
        <v>1.0280128986182257E-4</v>
      </c>
    </row>
    <row r="174" spans="1:6" x14ac:dyDescent="0.25">
      <c r="A174" s="10">
        <v>200</v>
      </c>
      <c r="B174" s="11" t="s">
        <v>187</v>
      </c>
      <c r="C174" s="12">
        <v>3</v>
      </c>
      <c r="D174" s="13">
        <v>130.07</v>
      </c>
      <c r="E174" s="30">
        <f t="shared" si="4"/>
        <v>2.3929169657812874E-4</v>
      </c>
      <c r="F174" s="30">
        <f t="shared" si="5"/>
        <v>9.8174477036176673E-5</v>
      </c>
    </row>
    <row r="175" spans="1:6" x14ac:dyDescent="0.25">
      <c r="A175" s="10">
        <v>201</v>
      </c>
      <c r="B175" s="11" t="s">
        <v>188</v>
      </c>
      <c r="C175" s="12">
        <v>1</v>
      </c>
      <c r="D175" s="13">
        <v>65</v>
      </c>
      <c r="E175" s="30">
        <f t="shared" si="4"/>
        <v>7.9763898859376242E-5</v>
      </c>
      <c r="F175" s="30">
        <f t="shared" si="5"/>
        <v>4.9060821152852185E-5</v>
      </c>
    </row>
    <row r="176" spans="1:6" x14ac:dyDescent="0.25">
      <c r="A176" s="10">
        <v>203</v>
      </c>
      <c r="B176" s="11" t="s">
        <v>189</v>
      </c>
      <c r="C176" s="12">
        <v>3</v>
      </c>
      <c r="D176" s="13">
        <v>124</v>
      </c>
      <c r="E176" s="30">
        <f t="shared" si="4"/>
        <v>2.3929169657812874E-4</v>
      </c>
      <c r="F176" s="30">
        <f t="shared" si="5"/>
        <v>9.3592951122364171E-5</v>
      </c>
    </row>
    <row r="177" spans="1:6" x14ac:dyDescent="0.25">
      <c r="A177" s="10">
        <v>208</v>
      </c>
      <c r="B177" s="11" t="s">
        <v>190</v>
      </c>
      <c r="C177" s="12">
        <v>1</v>
      </c>
      <c r="D177" s="13">
        <v>50</v>
      </c>
      <c r="E177" s="30">
        <f t="shared" si="4"/>
        <v>7.9763898859376242E-5</v>
      </c>
      <c r="F177" s="30">
        <f t="shared" si="5"/>
        <v>3.7739093194501682E-5</v>
      </c>
    </row>
    <row r="178" spans="1:6" x14ac:dyDescent="0.25">
      <c r="A178" s="10">
        <v>209</v>
      </c>
      <c r="B178" s="11" t="s">
        <v>191</v>
      </c>
      <c r="C178" s="12">
        <v>3</v>
      </c>
      <c r="D178" s="13">
        <v>179.79999999999998</v>
      </c>
      <c r="E178" s="30">
        <f t="shared" si="4"/>
        <v>2.3929169657812874E-4</v>
      </c>
      <c r="F178" s="30">
        <f t="shared" si="5"/>
        <v>1.3570977912742802E-4</v>
      </c>
    </row>
    <row r="179" spans="1:6" x14ac:dyDescent="0.25">
      <c r="A179" s="10">
        <v>211</v>
      </c>
      <c r="B179" s="11" t="s">
        <v>192</v>
      </c>
      <c r="C179" s="12">
        <v>7</v>
      </c>
      <c r="D179" s="13">
        <v>449.95</v>
      </c>
      <c r="E179" s="30">
        <f t="shared" si="4"/>
        <v>5.5834729201563373E-4</v>
      </c>
      <c r="F179" s="30">
        <f t="shared" si="5"/>
        <v>3.3961409965732061E-4</v>
      </c>
    </row>
    <row r="180" spans="1:6" x14ac:dyDescent="0.25">
      <c r="A180" s="10">
        <v>212</v>
      </c>
      <c r="B180" s="11" t="s">
        <v>193</v>
      </c>
      <c r="C180" s="12">
        <v>6</v>
      </c>
      <c r="D180" s="13">
        <v>241.1</v>
      </c>
      <c r="E180" s="30">
        <f t="shared" si="4"/>
        <v>4.7858339315625748E-4</v>
      </c>
      <c r="F180" s="30">
        <f t="shared" si="5"/>
        <v>1.819779073838871E-4</v>
      </c>
    </row>
    <row r="181" spans="1:6" ht="15.75" thickBot="1" x14ac:dyDescent="0.3">
      <c r="A181" s="14">
        <v>213</v>
      </c>
      <c r="B181" s="15" t="s">
        <v>194</v>
      </c>
      <c r="C181" s="16">
        <v>3</v>
      </c>
      <c r="D181" s="17">
        <v>368.59999999999997</v>
      </c>
      <c r="E181" s="31">
        <f t="shared" si="4"/>
        <v>2.3929169657812874E-4</v>
      </c>
      <c r="F181" s="32">
        <f t="shared" si="5"/>
        <v>2.7821259502986637E-4</v>
      </c>
    </row>
    <row r="182" spans="1:6" ht="15.75" thickBot="1" x14ac:dyDescent="0.3">
      <c r="A182" s="25" t="s">
        <v>195</v>
      </c>
      <c r="B182" s="22"/>
      <c r="C182" s="23">
        <v>12537</v>
      </c>
      <c r="D182" s="24">
        <v>1324886.1000000034</v>
      </c>
      <c r="E182" s="30">
        <f>C182/C$182</f>
        <v>1</v>
      </c>
      <c r="F182" s="30">
        <f>D182/D$182</f>
        <v>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4"/>
  <sheetViews>
    <sheetView zoomScale="85" zoomScaleNormal="85" workbookViewId="0">
      <selection activeCell="A9" sqref="A9"/>
    </sheetView>
  </sheetViews>
  <sheetFormatPr defaultRowHeight="15" x14ac:dyDescent="0.25"/>
  <cols>
    <col min="1" max="1" width="9.7109375" customWidth="1"/>
    <col min="2" max="2" width="22" customWidth="1"/>
    <col min="3" max="4" width="16.7109375" customWidth="1"/>
  </cols>
  <sheetData>
    <row r="1" spans="1:6" x14ac:dyDescent="0.25">
      <c r="A1" s="1" t="s">
        <v>197</v>
      </c>
    </row>
    <row r="3" spans="1:6" x14ac:dyDescent="0.25">
      <c r="A3" t="s">
        <v>0</v>
      </c>
    </row>
    <row r="4" spans="1:6" x14ac:dyDescent="0.25">
      <c r="A4" t="s">
        <v>252</v>
      </c>
      <c r="B4" t="s">
        <v>6</v>
      </c>
    </row>
    <row r="5" spans="1:6" x14ac:dyDescent="0.25">
      <c r="A5" t="s">
        <v>1</v>
      </c>
    </row>
    <row r="6" spans="1:6" x14ac:dyDescent="0.25">
      <c r="A6" t="s">
        <v>14</v>
      </c>
    </row>
    <row r="7" spans="1:6" ht="15.75" thickBot="1" x14ac:dyDescent="0.3"/>
    <row r="8" spans="1:6" ht="30" x14ac:dyDescent="0.25">
      <c r="A8" s="18" t="s">
        <v>20</v>
      </c>
      <c r="B8" s="19" t="s">
        <v>21</v>
      </c>
      <c r="C8" s="20" t="s">
        <v>16</v>
      </c>
      <c r="D8" s="21" t="s">
        <v>196</v>
      </c>
      <c r="E8" s="29" t="s">
        <v>223</v>
      </c>
      <c r="F8" s="29" t="s">
        <v>224</v>
      </c>
    </row>
    <row r="9" spans="1:6" x14ac:dyDescent="0.25">
      <c r="A9" s="10">
        <v>1</v>
      </c>
      <c r="B9" s="11" t="s">
        <v>22</v>
      </c>
      <c r="C9" s="12">
        <v>80</v>
      </c>
      <c r="D9" s="13">
        <v>14520.449999999995</v>
      </c>
      <c r="E9" s="30">
        <f>C9/C$194</f>
        <v>8.5142613878246062E-3</v>
      </c>
      <c r="F9" s="30">
        <f>D9/D$194</f>
        <v>6.7737009805146015E-3</v>
      </c>
    </row>
    <row r="10" spans="1:6" x14ac:dyDescent="0.25">
      <c r="A10" s="10">
        <v>2</v>
      </c>
      <c r="B10" s="11" t="s">
        <v>23</v>
      </c>
      <c r="C10" s="12">
        <v>15</v>
      </c>
      <c r="D10" s="13">
        <v>1429.4899999999998</v>
      </c>
      <c r="E10" s="30">
        <f t="shared" ref="E10:E73" si="0">C10/C$194</f>
        <v>1.5964240102171138E-3</v>
      </c>
      <c r="F10" s="30">
        <f t="shared" ref="F10:F73" si="1">D10/D$194</f>
        <v>6.6684832871128784E-4</v>
      </c>
    </row>
    <row r="11" spans="1:6" x14ac:dyDescent="0.25">
      <c r="A11" s="10">
        <v>3</v>
      </c>
      <c r="B11" s="11" t="s">
        <v>24</v>
      </c>
      <c r="C11" s="12">
        <v>58</v>
      </c>
      <c r="D11" s="13">
        <v>7778.72</v>
      </c>
      <c r="E11" s="30">
        <f t="shared" si="0"/>
        <v>6.1728395061728392E-3</v>
      </c>
      <c r="F11" s="30">
        <f t="shared" si="1"/>
        <v>3.6287252317351434E-3</v>
      </c>
    </row>
    <row r="12" spans="1:6" x14ac:dyDescent="0.25">
      <c r="A12" s="10">
        <v>4</v>
      </c>
      <c r="B12" s="11" t="s">
        <v>25</v>
      </c>
      <c r="C12" s="12">
        <v>19</v>
      </c>
      <c r="D12" s="13">
        <v>1981.3800000000003</v>
      </c>
      <c r="E12" s="30">
        <f t="shared" si="0"/>
        <v>2.022137079608344E-3</v>
      </c>
      <c r="F12" s="30">
        <f t="shared" si="1"/>
        <v>9.2430163312927827E-4</v>
      </c>
    </row>
    <row r="13" spans="1:6" x14ac:dyDescent="0.25">
      <c r="A13" s="10">
        <v>5</v>
      </c>
      <c r="B13" s="11" t="s">
        <v>198</v>
      </c>
      <c r="C13" s="12">
        <v>2</v>
      </c>
      <c r="D13" s="13">
        <v>576.91999999999996</v>
      </c>
      <c r="E13" s="30">
        <f t="shared" si="0"/>
        <v>2.1285653469561516E-4</v>
      </c>
      <c r="F13" s="30">
        <f t="shared" si="1"/>
        <v>2.6912964609764056E-4</v>
      </c>
    </row>
    <row r="14" spans="1:6" x14ac:dyDescent="0.25">
      <c r="A14" s="10">
        <v>6</v>
      </c>
      <c r="B14" s="11" t="s">
        <v>26</v>
      </c>
      <c r="C14" s="12">
        <v>8</v>
      </c>
      <c r="D14" s="13">
        <v>605.95000000000005</v>
      </c>
      <c r="E14" s="30">
        <f t="shared" si="0"/>
        <v>8.5142613878246064E-4</v>
      </c>
      <c r="F14" s="30">
        <f t="shared" si="1"/>
        <v>2.8267196327543735E-4</v>
      </c>
    </row>
    <row r="15" spans="1:6" x14ac:dyDescent="0.25">
      <c r="A15" s="10">
        <v>7</v>
      </c>
      <c r="B15" s="11" t="s">
        <v>27</v>
      </c>
      <c r="C15" s="12">
        <v>8</v>
      </c>
      <c r="D15" s="13">
        <v>1366.69</v>
      </c>
      <c r="E15" s="30">
        <f t="shared" si="0"/>
        <v>8.5142613878246064E-4</v>
      </c>
      <c r="F15" s="30">
        <f t="shared" si="1"/>
        <v>6.3755251339039107E-4</v>
      </c>
    </row>
    <row r="16" spans="1:6" x14ac:dyDescent="0.25">
      <c r="A16" s="10">
        <v>8</v>
      </c>
      <c r="B16" s="11" t="s">
        <v>28</v>
      </c>
      <c r="C16" s="12">
        <v>24</v>
      </c>
      <c r="D16" s="13">
        <v>3518.0499999999997</v>
      </c>
      <c r="E16" s="30">
        <f t="shared" si="0"/>
        <v>2.554278416347382E-3</v>
      </c>
      <c r="F16" s="30">
        <f t="shared" si="1"/>
        <v>1.641148775313396E-3</v>
      </c>
    </row>
    <row r="17" spans="1:6" x14ac:dyDescent="0.25">
      <c r="A17" s="10">
        <v>9</v>
      </c>
      <c r="B17" s="11" t="s">
        <v>29</v>
      </c>
      <c r="C17" s="12">
        <v>116</v>
      </c>
      <c r="D17" s="13">
        <v>24090.639999999989</v>
      </c>
      <c r="E17" s="30">
        <f t="shared" si="0"/>
        <v>1.2345679012345678E-2</v>
      </c>
      <c r="F17" s="30">
        <f t="shared" si="1"/>
        <v>1.1238135993665778E-2</v>
      </c>
    </row>
    <row r="18" spans="1:6" x14ac:dyDescent="0.25">
      <c r="A18" s="10">
        <v>10</v>
      </c>
      <c r="B18" s="11" t="s">
        <v>30</v>
      </c>
      <c r="C18" s="12">
        <v>3</v>
      </c>
      <c r="D18" s="13">
        <v>185.8</v>
      </c>
      <c r="E18" s="30">
        <f t="shared" si="0"/>
        <v>3.1928480204342275E-4</v>
      </c>
      <c r="F18" s="30">
        <f t="shared" si="1"/>
        <v>8.667456188889555E-5</v>
      </c>
    </row>
    <row r="19" spans="1:6" x14ac:dyDescent="0.25">
      <c r="A19" s="10">
        <v>11</v>
      </c>
      <c r="B19" s="11" t="s">
        <v>31</v>
      </c>
      <c r="C19" s="12">
        <v>423</v>
      </c>
      <c r="D19" s="13">
        <v>94105.479999999967</v>
      </c>
      <c r="E19" s="30">
        <f t="shared" si="0"/>
        <v>4.5019157088122604E-2</v>
      </c>
      <c r="F19" s="30">
        <f t="shared" si="1"/>
        <v>4.3899629980324109E-2</v>
      </c>
    </row>
    <row r="20" spans="1:6" x14ac:dyDescent="0.25">
      <c r="A20" s="10">
        <v>12</v>
      </c>
      <c r="B20" s="11" t="s">
        <v>32</v>
      </c>
      <c r="C20" s="12">
        <v>20</v>
      </c>
      <c r="D20" s="13">
        <v>2503.0499999999997</v>
      </c>
      <c r="E20" s="30">
        <f t="shared" si="0"/>
        <v>2.1285653469561515E-3</v>
      </c>
      <c r="F20" s="30">
        <f t="shared" si="1"/>
        <v>1.1676574926587728E-3</v>
      </c>
    </row>
    <row r="21" spans="1:6" x14ac:dyDescent="0.25">
      <c r="A21" s="10">
        <v>13</v>
      </c>
      <c r="B21" s="11" t="s">
        <v>33</v>
      </c>
      <c r="C21" s="12">
        <v>26</v>
      </c>
      <c r="D21" s="13">
        <v>7140.91</v>
      </c>
      <c r="E21" s="30">
        <f t="shared" si="0"/>
        <v>2.767134951042997E-3</v>
      </c>
      <c r="F21" s="30">
        <f t="shared" si="1"/>
        <v>3.3311907736169703E-3</v>
      </c>
    </row>
    <row r="22" spans="1:6" x14ac:dyDescent="0.25">
      <c r="A22" s="10">
        <v>14</v>
      </c>
      <c r="B22" s="11" t="s">
        <v>34</v>
      </c>
      <c r="C22" s="12">
        <v>6</v>
      </c>
      <c r="D22" s="13">
        <v>507.28</v>
      </c>
      <c r="E22" s="30">
        <f t="shared" si="0"/>
        <v>6.3856960408684551E-4</v>
      </c>
      <c r="F22" s="30">
        <f t="shared" si="1"/>
        <v>2.3664301267491353E-4</v>
      </c>
    </row>
    <row r="23" spans="1:6" x14ac:dyDescent="0.25">
      <c r="A23" s="10">
        <v>15</v>
      </c>
      <c r="B23" s="11" t="s">
        <v>35</v>
      </c>
      <c r="C23" s="12">
        <v>2</v>
      </c>
      <c r="D23" s="13">
        <v>140.03</v>
      </c>
      <c r="E23" s="30">
        <f t="shared" si="0"/>
        <v>2.1285653469561516E-4</v>
      </c>
      <c r="F23" s="30">
        <f t="shared" si="1"/>
        <v>6.5323137251356532E-5</v>
      </c>
    </row>
    <row r="24" spans="1:6" x14ac:dyDescent="0.25">
      <c r="A24" s="10">
        <v>16</v>
      </c>
      <c r="B24" s="11" t="s">
        <v>36</v>
      </c>
      <c r="C24" s="12">
        <v>3</v>
      </c>
      <c r="D24" s="13">
        <v>178.64999999999998</v>
      </c>
      <c r="E24" s="30">
        <f t="shared" si="0"/>
        <v>3.1928480204342275E-4</v>
      </c>
      <c r="F24" s="30">
        <f t="shared" si="1"/>
        <v>8.3339130685959026E-5</v>
      </c>
    </row>
    <row r="25" spans="1:6" x14ac:dyDescent="0.25">
      <c r="A25" s="10">
        <v>17</v>
      </c>
      <c r="B25" s="11" t="s">
        <v>37</v>
      </c>
      <c r="C25" s="12">
        <v>32</v>
      </c>
      <c r="D25" s="13">
        <v>4989.2300000000005</v>
      </c>
      <c r="E25" s="30">
        <f t="shared" si="0"/>
        <v>3.4057045551298426E-3</v>
      </c>
      <c r="F25" s="30">
        <f t="shared" si="1"/>
        <v>2.3274452336541139E-3</v>
      </c>
    </row>
    <row r="26" spans="1:6" x14ac:dyDescent="0.25">
      <c r="A26" s="10">
        <v>18</v>
      </c>
      <c r="B26" s="11" t="s">
        <v>38</v>
      </c>
      <c r="C26" s="12">
        <v>4</v>
      </c>
      <c r="D26" s="13">
        <v>495.29999999999995</v>
      </c>
      <c r="E26" s="30">
        <f t="shared" si="0"/>
        <v>4.2571306939123032E-4</v>
      </c>
      <c r="F26" s="30">
        <f t="shared" si="1"/>
        <v>2.3105441605796536E-4</v>
      </c>
    </row>
    <row r="27" spans="1:6" x14ac:dyDescent="0.25">
      <c r="A27" s="10">
        <v>19</v>
      </c>
      <c r="B27" s="11" t="s">
        <v>39</v>
      </c>
      <c r="C27" s="12">
        <v>2</v>
      </c>
      <c r="D27" s="13">
        <v>483.6</v>
      </c>
      <c r="E27" s="30">
        <f t="shared" si="0"/>
        <v>2.1285653469561516E-4</v>
      </c>
      <c r="F27" s="30">
        <f t="shared" si="1"/>
        <v>2.2559643772588746E-4</v>
      </c>
    </row>
    <row r="28" spans="1:6" x14ac:dyDescent="0.25">
      <c r="A28" s="10">
        <v>20</v>
      </c>
      <c r="B28" s="11" t="s">
        <v>199</v>
      </c>
      <c r="C28" s="12">
        <v>5</v>
      </c>
      <c r="D28" s="13">
        <v>2709.6600000000003</v>
      </c>
      <c r="E28" s="30">
        <f t="shared" si="0"/>
        <v>5.3214133673903789E-4</v>
      </c>
      <c r="F28" s="30">
        <f t="shared" si="1"/>
        <v>1.2640397920767746E-3</v>
      </c>
    </row>
    <row r="29" spans="1:6" x14ac:dyDescent="0.25">
      <c r="A29" s="10">
        <v>21</v>
      </c>
      <c r="B29" s="11" t="s">
        <v>40</v>
      </c>
      <c r="C29" s="12">
        <v>9</v>
      </c>
      <c r="D29" s="13">
        <v>900.68000000000006</v>
      </c>
      <c r="E29" s="30">
        <f t="shared" si="0"/>
        <v>9.5785440613026815E-4</v>
      </c>
      <c r="F29" s="30">
        <f t="shared" si="1"/>
        <v>4.20161702917602E-4</v>
      </c>
    </row>
    <row r="30" spans="1:6" x14ac:dyDescent="0.25">
      <c r="A30" s="10">
        <v>22</v>
      </c>
      <c r="B30" s="11" t="s">
        <v>41</v>
      </c>
      <c r="C30" s="12">
        <v>5</v>
      </c>
      <c r="D30" s="13">
        <v>943.2</v>
      </c>
      <c r="E30" s="30">
        <f t="shared" si="0"/>
        <v>5.3214133673903789E-4</v>
      </c>
      <c r="F30" s="30">
        <f t="shared" si="1"/>
        <v>4.3999702246289712E-4</v>
      </c>
    </row>
    <row r="31" spans="1:6" x14ac:dyDescent="0.25">
      <c r="A31" s="10">
        <v>23</v>
      </c>
      <c r="B31" s="11" t="s">
        <v>42</v>
      </c>
      <c r="C31" s="12">
        <v>153</v>
      </c>
      <c r="D31" s="13">
        <v>26223.100000000017</v>
      </c>
      <c r="E31" s="30">
        <f t="shared" si="0"/>
        <v>1.6283524904214558E-2</v>
      </c>
      <c r="F31" s="30">
        <f t="shared" si="1"/>
        <v>1.2232915521360056E-2</v>
      </c>
    </row>
    <row r="32" spans="1:6" x14ac:dyDescent="0.25">
      <c r="A32" s="10">
        <v>25</v>
      </c>
      <c r="B32" s="11" t="s">
        <v>43</v>
      </c>
      <c r="C32" s="12">
        <v>8</v>
      </c>
      <c r="D32" s="13">
        <v>4482.66</v>
      </c>
      <c r="E32" s="30">
        <f t="shared" si="0"/>
        <v>8.5142613878246064E-4</v>
      </c>
      <c r="F32" s="30">
        <f t="shared" si="1"/>
        <v>2.0911334316301212E-3</v>
      </c>
    </row>
    <row r="33" spans="1:6" x14ac:dyDescent="0.25">
      <c r="A33" s="10">
        <v>26</v>
      </c>
      <c r="B33" s="11" t="s">
        <v>44</v>
      </c>
      <c r="C33" s="12">
        <v>2</v>
      </c>
      <c r="D33" s="13">
        <v>70.400000000000006</v>
      </c>
      <c r="E33" s="30">
        <f t="shared" si="0"/>
        <v>2.1285653469561516E-4</v>
      </c>
      <c r="F33" s="30">
        <f t="shared" si="1"/>
        <v>3.2841168767374851E-5</v>
      </c>
    </row>
    <row r="34" spans="1:6" x14ac:dyDescent="0.25">
      <c r="A34" s="10">
        <v>27</v>
      </c>
      <c r="B34" s="11" t="s">
        <v>45</v>
      </c>
      <c r="C34" s="12">
        <v>10</v>
      </c>
      <c r="D34" s="13">
        <v>979.64</v>
      </c>
      <c r="E34" s="30">
        <f t="shared" si="0"/>
        <v>1.0642826734780758E-3</v>
      </c>
      <c r="F34" s="30">
        <f t="shared" si="1"/>
        <v>4.569960592510099E-4</v>
      </c>
    </row>
    <row r="35" spans="1:6" x14ac:dyDescent="0.25">
      <c r="A35" s="10">
        <v>28</v>
      </c>
      <c r="B35" s="11" t="s">
        <v>46</v>
      </c>
      <c r="C35" s="12">
        <v>4</v>
      </c>
      <c r="D35" s="13">
        <v>106.95</v>
      </c>
      <c r="E35" s="30">
        <f t="shared" si="0"/>
        <v>4.2571306939123032E-4</v>
      </c>
      <c r="F35" s="30">
        <f t="shared" si="1"/>
        <v>4.9891519881686651E-5</v>
      </c>
    </row>
    <row r="36" spans="1:6" x14ac:dyDescent="0.25">
      <c r="A36" s="10">
        <v>29</v>
      </c>
      <c r="B36" s="11" t="s">
        <v>47</v>
      </c>
      <c r="C36" s="12">
        <v>38</v>
      </c>
      <c r="D36" s="13">
        <v>5829.2700000000013</v>
      </c>
      <c r="E36" s="30">
        <f t="shared" si="0"/>
        <v>4.0442741592166881E-3</v>
      </c>
      <c r="F36" s="30">
        <f t="shared" si="1"/>
        <v>2.7193187480198185E-3</v>
      </c>
    </row>
    <row r="37" spans="1:6" x14ac:dyDescent="0.25">
      <c r="A37" s="10">
        <v>30</v>
      </c>
      <c r="B37" s="11" t="s">
        <v>48</v>
      </c>
      <c r="C37" s="12">
        <v>4</v>
      </c>
      <c r="D37" s="13">
        <v>299.10000000000002</v>
      </c>
      <c r="E37" s="30">
        <f t="shared" si="0"/>
        <v>4.2571306939123032E-4</v>
      </c>
      <c r="F37" s="30">
        <f t="shared" si="1"/>
        <v>1.3952831787388947E-4</v>
      </c>
    </row>
    <row r="38" spans="1:6" x14ac:dyDescent="0.25">
      <c r="A38" s="10">
        <v>31</v>
      </c>
      <c r="B38" s="11" t="s">
        <v>49</v>
      </c>
      <c r="C38" s="12">
        <v>1</v>
      </c>
      <c r="D38" s="13">
        <v>119</v>
      </c>
      <c r="E38" s="30">
        <f t="shared" si="0"/>
        <v>1.0642826734780758E-4</v>
      </c>
      <c r="F38" s="30">
        <f t="shared" si="1"/>
        <v>5.551277106985237E-5</v>
      </c>
    </row>
    <row r="39" spans="1:6" x14ac:dyDescent="0.25">
      <c r="A39" s="10">
        <v>32</v>
      </c>
      <c r="B39" s="11" t="s">
        <v>50</v>
      </c>
      <c r="C39" s="12">
        <v>48</v>
      </c>
      <c r="D39" s="13">
        <v>7844.4599999999991</v>
      </c>
      <c r="E39" s="30">
        <f t="shared" si="0"/>
        <v>5.108556832694764E-3</v>
      </c>
      <c r="F39" s="30">
        <f t="shared" si="1"/>
        <v>3.6593925390471771E-3</v>
      </c>
    </row>
    <row r="40" spans="1:6" x14ac:dyDescent="0.25">
      <c r="A40" s="10">
        <v>33</v>
      </c>
      <c r="B40" s="11" t="s">
        <v>200</v>
      </c>
      <c r="C40" s="12">
        <v>2</v>
      </c>
      <c r="D40" s="13">
        <v>76.97</v>
      </c>
      <c r="E40" s="30">
        <f t="shared" si="0"/>
        <v>2.1285653469561516E-4</v>
      </c>
      <c r="F40" s="30">
        <f t="shared" si="1"/>
        <v>3.5906033523080143E-5</v>
      </c>
    </row>
    <row r="41" spans="1:6" x14ac:dyDescent="0.25">
      <c r="A41" s="10">
        <v>34</v>
      </c>
      <c r="B41" s="11" t="s">
        <v>51</v>
      </c>
      <c r="C41" s="12">
        <v>12</v>
      </c>
      <c r="D41" s="13">
        <v>1355.15</v>
      </c>
      <c r="E41" s="30">
        <f t="shared" si="0"/>
        <v>1.277139208173691E-3</v>
      </c>
      <c r="F41" s="30">
        <f t="shared" si="1"/>
        <v>6.3216917407823904E-4</v>
      </c>
    </row>
    <row r="42" spans="1:6" x14ac:dyDescent="0.25">
      <c r="A42" s="10">
        <v>35</v>
      </c>
      <c r="B42" s="11" t="s">
        <v>52</v>
      </c>
      <c r="C42" s="12">
        <v>17</v>
      </c>
      <c r="D42" s="13">
        <v>2032.27</v>
      </c>
      <c r="E42" s="30">
        <f t="shared" si="0"/>
        <v>1.8092805449127288E-3</v>
      </c>
      <c r="F42" s="30">
        <f t="shared" si="1"/>
        <v>9.4804150640444436E-4</v>
      </c>
    </row>
    <row r="43" spans="1:6" x14ac:dyDescent="0.25">
      <c r="A43" s="10">
        <v>36</v>
      </c>
      <c r="B43" s="11" t="s">
        <v>53</v>
      </c>
      <c r="C43" s="12">
        <v>53</v>
      </c>
      <c r="D43" s="13">
        <v>5646.6799999999994</v>
      </c>
      <c r="E43" s="30">
        <f t="shared" si="0"/>
        <v>5.6406981694338016E-3</v>
      </c>
      <c r="F43" s="30">
        <f t="shared" si="1"/>
        <v>2.6341416314681846E-3</v>
      </c>
    </row>
    <row r="44" spans="1:6" x14ac:dyDescent="0.25">
      <c r="A44" s="10">
        <v>37</v>
      </c>
      <c r="B44" s="11" t="s">
        <v>54</v>
      </c>
      <c r="C44" s="12">
        <v>1</v>
      </c>
      <c r="D44" s="13">
        <v>90</v>
      </c>
      <c r="E44" s="30">
        <f t="shared" si="0"/>
        <v>1.0642826734780758E-4</v>
      </c>
      <c r="F44" s="30">
        <f t="shared" si="1"/>
        <v>4.198444870829171E-5</v>
      </c>
    </row>
    <row r="45" spans="1:6" x14ac:dyDescent="0.25">
      <c r="A45" s="10">
        <v>38</v>
      </c>
      <c r="B45" s="11" t="s">
        <v>55</v>
      </c>
      <c r="C45" s="12">
        <v>31</v>
      </c>
      <c r="D45" s="13">
        <v>4134.84</v>
      </c>
      <c r="E45" s="30">
        <f t="shared" si="0"/>
        <v>3.299276287782035E-3</v>
      </c>
      <c r="F45" s="30">
        <f t="shared" si="1"/>
        <v>1.92887753218881E-3</v>
      </c>
    </row>
    <row r="46" spans="1:6" x14ac:dyDescent="0.25">
      <c r="A46" s="10">
        <v>39</v>
      </c>
      <c r="B46" s="11" t="s">
        <v>56</v>
      </c>
      <c r="C46" s="12">
        <v>28</v>
      </c>
      <c r="D46" s="13">
        <v>3717.06</v>
      </c>
      <c r="E46" s="30">
        <f t="shared" si="0"/>
        <v>2.9799914857386121E-3</v>
      </c>
      <c r="F46" s="30">
        <f t="shared" si="1"/>
        <v>1.7339857212849198E-3</v>
      </c>
    </row>
    <row r="47" spans="1:6" x14ac:dyDescent="0.25">
      <c r="A47" s="10">
        <v>40</v>
      </c>
      <c r="B47" s="11" t="s">
        <v>57</v>
      </c>
      <c r="C47" s="12">
        <v>114</v>
      </c>
      <c r="D47" s="13">
        <v>15917.550000000001</v>
      </c>
      <c r="E47" s="30">
        <f t="shared" si="0"/>
        <v>1.2132822477650063E-2</v>
      </c>
      <c r="F47" s="30">
        <f t="shared" si="1"/>
        <v>7.4254395726296527E-3</v>
      </c>
    </row>
    <row r="48" spans="1:6" x14ac:dyDescent="0.25">
      <c r="A48" s="10">
        <v>41</v>
      </c>
      <c r="B48" s="11" t="s">
        <v>58</v>
      </c>
      <c r="C48" s="12">
        <v>108</v>
      </c>
      <c r="D48" s="13">
        <v>36769.289999999964</v>
      </c>
      <c r="E48" s="30">
        <f t="shared" si="0"/>
        <v>1.1494252873563218E-2</v>
      </c>
      <c r="F48" s="30">
        <f t="shared" si="1"/>
        <v>1.7152648556058907E-2</v>
      </c>
    </row>
    <row r="49" spans="1:6" x14ac:dyDescent="0.25">
      <c r="A49" s="10">
        <v>42</v>
      </c>
      <c r="B49" s="11" t="s">
        <v>59</v>
      </c>
      <c r="C49" s="12">
        <v>1</v>
      </c>
      <c r="D49" s="13">
        <v>110.5</v>
      </c>
      <c r="E49" s="30">
        <f t="shared" si="0"/>
        <v>1.0642826734780758E-4</v>
      </c>
      <c r="F49" s="30">
        <f t="shared" si="1"/>
        <v>5.1547573136291484E-5</v>
      </c>
    </row>
    <row r="50" spans="1:6" x14ac:dyDescent="0.25">
      <c r="A50" s="10">
        <v>43</v>
      </c>
      <c r="B50" s="11" t="s">
        <v>60</v>
      </c>
      <c r="C50" s="12">
        <v>141</v>
      </c>
      <c r="D50" s="13">
        <v>35087.749999999985</v>
      </c>
      <c r="E50" s="30">
        <f t="shared" si="0"/>
        <v>1.5006385696040868E-2</v>
      </c>
      <c r="F50" s="30">
        <f t="shared" si="1"/>
        <v>1.6368220446270686E-2</v>
      </c>
    </row>
    <row r="51" spans="1:6" x14ac:dyDescent="0.25">
      <c r="A51" s="10">
        <v>44</v>
      </c>
      <c r="B51" s="11" t="s">
        <v>61</v>
      </c>
      <c r="C51" s="12">
        <v>4</v>
      </c>
      <c r="D51" s="13">
        <v>555.24</v>
      </c>
      <c r="E51" s="30">
        <f t="shared" si="0"/>
        <v>4.2571306939123032E-4</v>
      </c>
      <c r="F51" s="30">
        <f t="shared" si="1"/>
        <v>2.5901605889768766E-4</v>
      </c>
    </row>
    <row r="52" spans="1:6" x14ac:dyDescent="0.25">
      <c r="A52" s="10">
        <v>45</v>
      </c>
      <c r="B52" s="11" t="s">
        <v>62</v>
      </c>
      <c r="C52" s="12">
        <v>10</v>
      </c>
      <c r="D52" s="13">
        <v>1548.6</v>
      </c>
      <c r="E52" s="30">
        <f t="shared" si="0"/>
        <v>1.0642826734780758E-3</v>
      </c>
      <c r="F52" s="30">
        <f t="shared" si="1"/>
        <v>7.2241241410733932E-4</v>
      </c>
    </row>
    <row r="53" spans="1:6" x14ac:dyDescent="0.25">
      <c r="A53" s="10">
        <v>46</v>
      </c>
      <c r="B53" s="11" t="s">
        <v>63</v>
      </c>
      <c r="C53" s="12">
        <v>6</v>
      </c>
      <c r="D53" s="13">
        <v>426.26</v>
      </c>
      <c r="E53" s="30">
        <f t="shared" si="0"/>
        <v>6.3856960408684551E-4</v>
      </c>
      <c r="F53" s="30">
        <f t="shared" si="1"/>
        <v>1.9884767895996026E-4</v>
      </c>
    </row>
    <row r="54" spans="1:6" x14ac:dyDescent="0.25">
      <c r="A54" s="10">
        <v>48</v>
      </c>
      <c r="B54" s="11" t="s">
        <v>64</v>
      </c>
      <c r="C54" s="12">
        <v>61</v>
      </c>
      <c r="D54" s="13">
        <v>13861.07</v>
      </c>
      <c r="E54" s="30">
        <f t="shared" si="0"/>
        <v>6.4921243082162626E-3</v>
      </c>
      <c r="F54" s="30">
        <f t="shared" si="1"/>
        <v>6.4661042495226771E-3</v>
      </c>
    </row>
    <row r="55" spans="1:6" x14ac:dyDescent="0.25">
      <c r="A55" s="10">
        <v>49</v>
      </c>
      <c r="B55" s="11" t="s">
        <v>65</v>
      </c>
      <c r="C55" s="12">
        <v>1</v>
      </c>
      <c r="D55" s="13">
        <v>190</v>
      </c>
      <c r="E55" s="30">
        <f t="shared" si="0"/>
        <v>1.0642826734780758E-4</v>
      </c>
      <c r="F55" s="30">
        <f t="shared" si="1"/>
        <v>8.8633836161949159E-5</v>
      </c>
    </row>
    <row r="56" spans="1:6" x14ac:dyDescent="0.25">
      <c r="A56" s="10">
        <v>50</v>
      </c>
      <c r="B56" s="11" t="s">
        <v>66</v>
      </c>
      <c r="C56" s="12">
        <v>374</v>
      </c>
      <c r="D56" s="13">
        <v>104142.99000000002</v>
      </c>
      <c r="E56" s="30">
        <f t="shared" si="0"/>
        <v>3.9804171988080034E-2</v>
      </c>
      <c r="F56" s="30">
        <f t="shared" si="1"/>
        <v>4.8582066910923746E-2</v>
      </c>
    </row>
    <row r="57" spans="1:6" x14ac:dyDescent="0.25">
      <c r="A57" s="10">
        <v>51</v>
      </c>
      <c r="B57" s="11" t="s">
        <v>201</v>
      </c>
      <c r="C57" s="12">
        <v>3</v>
      </c>
      <c r="D57" s="13">
        <v>1541.6000000000001</v>
      </c>
      <c r="E57" s="30">
        <f t="shared" si="0"/>
        <v>3.1928480204342275E-4</v>
      </c>
      <c r="F57" s="30">
        <f t="shared" si="1"/>
        <v>7.1914695698558338E-4</v>
      </c>
    </row>
    <row r="58" spans="1:6" x14ac:dyDescent="0.25">
      <c r="A58" s="10">
        <v>52</v>
      </c>
      <c r="B58" s="11" t="s">
        <v>67</v>
      </c>
      <c r="C58" s="12">
        <v>359</v>
      </c>
      <c r="D58" s="13">
        <v>113274.83999999992</v>
      </c>
      <c r="E58" s="30">
        <f t="shared" si="0"/>
        <v>3.8207747977862923E-2</v>
      </c>
      <c r="F58" s="30">
        <f t="shared" si="1"/>
        <v>5.2842018999110521E-2</v>
      </c>
    </row>
    <row r="59" spans="1:6" x14ac:dyDescent="0.25">
      <c r="A59" s="10">
        <v>53</v>
      </c>
      <c r="B59" s="11" t="s">
        <v>68</v>
      </c>
      <c r="C59" s="12">
        <v>23</v>
      </c>
      <c r="D59" s="13">
        <v>2870.5499999999997</v>
      </c>
      <c r="E59" s="30">
        <f t="shared" si="0"/>
        <v>2.4478501489995741E-3</v>
      </c>
      <c r="F59" s="30">
        <f t="shared" si="1"/>
        <v>1.3390939915509639E-3</v>
      </c>
    </row>
    <row r="60" spans="1:6" x14ac:dyDescent="0.25">
      <c r="A60" s="10">
        <v>54</v>
      </c>
      <c r="B60" s="11" t="s">
        <v>69</v>
      </c>
      <c r="C60" s="12">
        <v>101</v>
      </c>
      <c r="D60" s="13">
        <v>22729.319999999996</v>
      </c>
      <c r="E60" s="30">
        <f t="shared" si="0"/>
        <v>1.0749255002128566E-2</v>
      </c>
      <c r="F60" s="30">
        <f t="shared" si="1"/>
        <v>1.0603088552381653E-2</v>
      </c>
    </row>
    <row r="61" spans="1:6" x14ac:dyDescent="0.25">
      <c r="A61" s="10">
        <v>55</v>
      </c>
      <c r="B61" s="11" t="s">
        <v>202</v>
      </c>
      <c r="C61" s="12">
        <v>3</v>
      </c>
      <c r="D61" s="13">
        <v>265</v>
      </c>
      <c r="E61" s="30">
        <f t="shared" si="0"/>
        <v>3.1928480204342275E-4</v>
      </c>
      <c r="F61" s="30">
        <f t="shared" si="1"/>
        <v>1.2362087675219226E-4</v>
      </c>
    </row>
    <row r="62" spans="1:6" x14ac:dyDescent="0.25">
      <c r="A62" s="10">
        <v>56</v>
      </c>
      <c r="B62" s="11" t="s">
        <v>203</v>
      </c>
      <c r="C62" s="12">
        <v>1</v>
      </c>
      <c r="D62" s="13">
        <v>262</v>
      </c>
      <c r="E62" s="30">
        <f t="shared" si="0"/>
        <v>1.0642826734780758E-4</v>
      </c>
      <c r="F62" s="30">
        <f t="shared" si="1"/>
        <v>1.2222139512858252E-4</v>
      </c>
    </row>
    <row r="63" spans="1:6" x14ac:dyDescent="0.25">
      <c r="A63" s="10">
        <v>57</v>
      </c>
      <c r="B63" s="11" t="s">
        <v>70</v>
      </c>
      <c r="C63" s="12">
        <v>35</v>
      </c>
      <c r="D63" s="13">
        <v>4124.9900000000007</v>
      </c>
      <c r="E63" s="30">
        <f t="shared" si="0"/>
        <v>3.7249893571732651E-3</v>
      </c>
      <c r="F63" s="30">
        <f t="shared" si="1"/>
        <v>1.924282567524625E-3</v>
      </c>
    </row>
    <row r="64" spans="1:6" x14ac:dyDescent="0.25">
      <c r="A64" s="10">
        <v>58</v>
      </c>
      <c r="B64" s="11" t="s">
        <v>71</v>
      </c>
      <c r="C64" s="12">
        <v>34</v>
      </c>
      <c r="D64" s="13">
        <v>3882.9600000000005</v>
      </c>
      <c r="E64" s="30">
        <f t="shared" si="0"/>
        <v>3.6185610898254576E-3</v>
      </c>
      <c r="F64" s="30">
        <f t="shared" si="1"/>
        <v>1.8113770550705376E-3</v>
      </c>
    </row>
    <row r="65" spans="1:6" x14ac:dyDescent="0.25">
      <c r="A65" s="10">
        <v>59</v>
      </c>
      <c r="B65" s="11" t="s">
        <v>72</v>
      </c>
      <c r="C65" s="12">
        <v>28</v>
      </c>
      <c r="D65" s="13">
        <v>6703.5099999999993</v>
      </c>
      <c r="E65" s="30">
        <f t="shared" si="0"/>
        <v>2.9799914857386121E-3</v>
      </c>
      <c r="F65" s="30">
        <f t="shared" si="1"/>
        <v>3.1271463528946726E-3</v>
      </c>
    </row>
    <row r="66" spans="1:6" x14ac:dyDescent="0.25">
      <c r="A66" s="10">
        <v>60</v>
      </c>
      <c r="B66" s="11" t="s">
        <v>73</v>
      </c>
      <c r="C66" s="12">
        <v>24</v>
      </c>
      <c r="D66" s="13">
        <v>4688.369999999999</v>
      </c>
      <c r="E66" s="30">
        <f t="shared" si="0"/>
        <v>2.554278416347382E-3</v>
      </c>
      <c r="F66" s="30">
        <f t="shared" si="1"/>
        <v>2.1870958865610394E-3</v>
      </c>
    </row>
    <row r="67" spans="1:6" x14ac:dyDescent="0.25">
      <c r="A67" s="10">
        <v>61</v>
      </c>
      <c r="B67" s="11" t="s">
        <v>74</v>
      </c>
      <c r="C67" s="12">
        <v>2421</v>
      </c>
      <c r="D67" s="13">
        <v>544162.30000000075</v>
      </c>
      <c r="E67" s="30">
        <f t="shared" si="0"/>
        <v>0.25766283524904215</v>
      </c>
      <c r="F67" s="30">
        <f t="shared" si="1"/>
        <v>0.25384837970373419</v>
      </c>
    </row>
    <row r="68" spans="1:6" x14ac:dyDescent="0.25">
      <c r="A68" s="10">
        <v>62</v>
      </c>
      <c r="B68" s="11" t="s">
        <v>75</v>
      </c>
      <c r="C68" s="12">
        <v>3</v>
      </c>
      <c r="D68" s="13">
        <v>624.25</v>
      </c>
      <c r="E68" s="30">
        <f t="shared" si="0"/>
        <v>3.1928480204342275E-4</v>
      </c>
      <c r="F68" s="30">
        <f t="shared" si="1"/>
        <v>2.9120880117945665E-4</v>
      </c>
    </row>
    <row r="69" spans="1:6" x14ac:dyDescent="0.25">
      <c r="A69" s="10">
        <v>63</v>
      </c>
      <c r="B69" s="11" t="s">
        <v>76</v>
      </c>
      <c r="C69" s="12">
        <v>26</v>
      </c>
      <c r="D69" s="13">
        <v>3111.15</v>
      </c>
      <c r="E69" s="30">
        <f t="shared" si="0"/>
        <v>2.767134951042997E-3</v>
      </c>
      <c r="F69" s="30">
        <f t="shared" si="1"/>
        <v>1.4513324177644639E-3</v>
      </c>
    </row>
    <row r="70" spans="1:6" x14ac:dyDescent="0.25">
      <c r="A70" s="10">
        <v>64</v>
      </c>
      <c r="B70" s="11" t="s">
        <v>77</v>
      </c>
      <c r="C70" s="12">
        <v>29</v>
      </c>
      <c r="D70" s="13">
        <v>4791.6900000000005</v>
      </c>
      <c r="E70" s="30">
        <f t="shared" si="0"/>
        <v>3.0864197530864196E-3</v>
      </c>
      <c r="F70" s="30">
        <f t="shared" si="1"/>
        <v>2.2352940336781593E-3</v>
      </c>
    </row>
    <row r="71" spans="1:6" x14ac:dyDescent="0.25">
      <c r="A71" s="10">
        <v>65</v>
      </c>
      <c r="B71" s="11" t="s">
        <v>78</v>
      </c>
      <c r="C71" s="12">
        <v>4</v>
      </c>
      <c r="D71" s="13">
        <v>384.8</v>
      </c>
      <c r="E71" s="30">
        <f t="shared" si="0"/>
        <v>4.2571306939123032E-4</v>
      </c>
      <c r="F71" s="30">
        <f t="shared" si="1"/>
        <v>1.7950684292167388E-4</v>
      </c>
    </row>
    <row r="72" spans="1:6" x14ac:dyDescent="0.25">
      <c r="A72" s="10">
        <v>68</v>
      </c>
      <c r="B72" s="11" t="s">
        <v>79</v>
      </c>
      <c r="C72" s="12">
        <v>5</v>
      </c>
      <c r="D72" s="13">
        <v>407.25</v>
      </c>
      <c r="E72" s="30">
        <f t="shared" si="0"/>
        <v>5.3214133673903789E-4</v>
      </c>
      <c r="F72" s="30">
        <f t="shared" si="1"/>
        <v>1.8997963040501999E-4</v>
      </c>
    </row>
    <row r="73" spans="1:6" x14ac:dyDescent="0.25">
      <c r="A73" s="10">
        <v>69</v>
      </c>
      <c r="B73" s="11" t="s">
        <v>80</v>
      </c>
      <c r="C73" s="12">
        <v>8</v>
      </c>
      <c r="D73" s="13">
        <v>469.74</v>
      </c>
      <c r="E73" s="30">
        <f t="shared" si="0"/>
        <v>8.5142613878246064E-4</v>
      </c>
      <c r="F73" s="30">
        <f t="shared" si="1"/>
        <v>2.1913083262481054E-4</v>
      </c>
    </row>
    <row r="74" spans="1:6" x14ac:dyDescent="0.25">
      <c r="A74" s="10">
        <v>70</v>
      </c>
      <c r="B74" s="11" t="s">
        <v>81</v>
      </c>
      <c r="C74" s="12">
        <v>818</v>
      </c>
      <c r="D74" s="13">
        <v>247670.34999999983</v>
      </c>
      <c r="E74" s="30">
        <f t="shared" ref="E74:E137" si="2">C74/C$194</f>
        <v>8.7058322690506604E-2</v>
      </c>
      <c r="F74" s="30">
        <f t="shared" ref="F74:F137" si="3">D74/D$194</f>
        <v>0.11553670117932943</v>
      </c>
    </row>
    <row r="75" spans="1:6" x14ac:dyDescent="0.25">
      <c r="A75" s="10">
        <v>71</v>
      </c>
      <c r="B75" s="11" t="s">
        <v>82</v>
      </c>
      <c r="C75" s="12">
        <v>46</v>
      </c>
      <c r="D75" s="13">
        <v>4687.95</v>
      </c>
      <c r="E75" s="30">
        <f t="shared" si="2"/>
        <v>4.8957002979991482E-3</v>
      </c>
      <c r="F75" s="30">
        <f t="shared" si="3"/>
        <v>2.1868999591337346E-3</v>
      </c>
    </row>
    <row r="76" spans="1:6" x14ac:dyDescent="0.25">
      <c r="A76" s="10">
        <v>72</v>
      </c>
      <c r="B76" s="11" t="s">
        <v>83</v>
      </c>
      <c r="C76" s="12">
        <v>14</v>
      </c>
      <c r="D76" s="13">
        <v>3549.27</v>
      </c>
      <c r="E76" s="30">
        <f t="shared" si="2"/>
        <v>1.489995742869306E-3</v>
      </c>
      <c r="F76" s="30">
        <f t="shared" si="3"/>
        <v>1.6557127140764279E-3</v>
      </c>
    </row>
    <row r="77" spans="1:6" x14ac:dyDescent="0.25">
      <c r="A77" s="10">
        <v>73</v>
      </c>
      <c r="B77" s="11" t="s">
        <v>84</v>
      </c>
      <c r="C77" s="12">
        <v>20</v>
      </c>
      <c r="D77" s="13">
        <v>19453.850000000006</v>
      </c>
      <c r="E77" s="30">
        <f t="shared" si="2"/>
        <v>2.1285653469561515E-3</v>
      </c>
      <c r="F77" s="30">
        <f t="shared" si="3"/>
        <v>9.0751018611533434E-3</v>
      </c>
    </row>
    <row r="78" spans="1:6" x14ac:dyDescent="0.25">
      <c r="A78" s="10">
        <v>74</v>
      </c>
      <c r="B78" s="11" t="s">
        <v>85</v>
      </c>
      <c r="C78" s="12">
        <v>11</v>
      </c>
      <c r="D78" s="13">
        <v>2086.5</v>
      </c>
      <c r="E78" s="30">
        <f t="shared" si="2"/>
        <v>1.1707109408258833E-3</v>
      </c>
      <c r="F78" s="30">
        <f t="shared" si="3"/>
        <v>9.7333946922056273E-4</v>
      </c>
    </row>
    <row r="79" spans="1:6" x14ac:dyDescent="0.25">
      <c r="A79" s="10">
        <v>75</v>
      </c>
      <c r="B79" s="11" t="s">
        <v>86</v>
      </c>
      <c r="C79" s="12">
        <v>7</v>
      </c>
      <c r="D79" s="13">
        <v>600.6</v>
      </c>
      <c r="E79" s="30">
        <f t="shared" si="2"/>
        <v>7.4499787143465302E-4</v>
      </c>
      <c r="F79" s="30">
        <f t="shared" si="3"/>
        <v>2.8017622104666668E-4</v>
      </c>
    </row>
    <row r="80" spans="1:6" x14ac:dyDescent="0.25">
      <c r="A80" s="10">
        <v>76</v>
      </c>
      <c r="B80" s="11" t="s">
        <v>87</v>
      </c>
      <c r="C80" s="12">
        <v>2</v>
      </c>
      <c r="D80" s="13">
        <v>225.88</v>
      </c>
      <c r="E80" s="30">
        <f t="shared" si="2"/>
        <v>2.1285653469561516E-4</v>
      </c>
      <c r="F80" s="30">
        <f t="shared" si="3"/>
        <v>1.0537163638032145E-4</v>
      </c>
    </row>
    <row r="81" spans="1:6" x14ac:dyDescent="0.25">
      <c r="A81" s="10">
        <v>77</v>
      </c>
      <c r="B81" s="11" t="s">
        <v>88</v>
      </c>
      <c r="C81" s="12">
        <v>4</v>
      </c>
      <c r="D81" s="13">
        <v>693.68000000000006</v>
      </c>
      <c r="E81" s="30">
        <f t="shared" si="2"/>
        <v>4.2571306939123032E-4</v>
      </c>
      <c r="F81" s="30">
        <f t="shared" si="3"/>
        <v>3.2359747088853103E-4</v>
      </c>
    </row>
    <row r="82" spans="1:6" x14ac:dyDescent="0.25">
      <c r="A82" s="10">
        <v>78</v>
      </c>
      <c r="B82" s="11" t="s">
        <v>89</v>
      </c>
      <c r="C82" s="12">
        <v>25</v>
      </c>
      <c r="D82" s="13">
        <v>1136.99</v>
      </c>
      <c r="E82" s="30">
        <f t="shared" si="2"/>
        <v>2.6607066836951895E-3</v>
      </c>
      <c r="F82" s="30">
        <f t="shared" si="3"/>
        <v>5.3039887040933994E-4</v>
      </c>
    </row>
    <row r="83" spans="1:6" x14ac:dyDescent="0.25">
      <c r="A83" s="10">
        <v>79</v>
      </c>
      <c r="B83" s="11" t="s">
        <v>90</v>
      </c>
      <c r="C83" s="12">
        <v>21</v>
      </c>
      <c r="D83" s="13">
        <v>2352.9399999999996</v>
      </c>
      <c r="E83" s="30">
        <f t="shared" si="2"/>
        <v>2.2349936143039591E-3</v>
      </c>
      <c r="F83" s="30">
        <f t="shared" si="3"/>
        <v>1.0976320971520875E-3</v>
      </c>
    </row>
    <row r="84" spans="1:6" x14ac:dyDescent="0.25">
      <c r="A84" s="10">
        <v>80</v>
      </c>
      <c r="B84" s="11" t="s">
        <v>91</v>
      </c>
      <c r="C84" s="12">
        <v>307</v>
      </c>
      <c r="D84" s="13">
        <v>72527.949999999968</v>
      </c>
      <c r="E84" s="30">
        <f t="shared" si="2"/>
        <v>3.2673478075776925E-2</v>
      </c>
      <c r="F84" s="30">
        <f t="shared" si="3"/>
        <v>3.3833844407694935E-2</v>
      </c>
    </row>
    <row r="85" spans="1:6" x14ac:dyDescent="0.25">
      <c r="A85" s="10">
        <v>81</v>
      </c>
      <c r="B85" s="11" t="s">
        <v>92</v>
      </c>
      <c r="C85" s="12">
        <v>4</v>
      </c>
      <c r="D85" s="13">
        <v>273.51</v>
      </c>
      <c r="E85" s="30">
        <f t="shared" si="2"/>
        <v>4.2571306939123032E-4</v>
      </c>
      <c r="F85" s="30">
        <f t="shared" si="3"/>
        <v>1.2759073962449849E-4</v>
      </c>
    </row>
    <row r="86" spans="1:6" x14ac:dyDescent="0.25">
      <c r="A86" s="10">
        <v>82</v>
      </c>
      <c r="B86" s="11" t="s">
        <v>93</v>
      </c>
      <c r="C86" s="12">
        <v>7</v>
      </c>
      <c r="D86" s="13">
        <v>14728.270000000002</v>
      </c>
      <c r="E86" s="30">
        <f t="shared" si="2"/>
        <v>7.4499787143465302E-4</v>
      </c>
      <c r="F86" s="30">
        <f t="shared" si="3"/>
        <v>6.8706477375207959E-3</v>
      </c>
    </row>
    <row r="87" spans="1:6" x14ac:dyDescent="0.25">
      <c r="A87" s="10">
        <v>83</v>
      </c>
      <c r="B87" s="11" t="s">
        <v>94</v>
      </c>
      <c r="C87" s="12">
        <v>6</v>
      </c>
      <c r="D87" s="13">
        <v>1241.3200000000002</v>
      </c>
      <c r="E87" s="30">
        <f t="shared" si="2"/>
        <v>6.3856960408684551E-4</v>
      </c>
      <c r="F87" s="30">
        <f t="shared" si="3"/>
        <v>5.7906817633974074E-4</v>
      </c>
    </row>
    <row r="88" spans="1:6" x14ac:dyDescent="0.25">
      <c r="A88" s="10">
        <v>84</v>
      </c>
      <c r="B88" s="11" t="s">
        <v>95</v>
      </c>
      <c r="C88" s="12">
        <v>225</v>
      </c>
      <c r="D88" s="13">
        <v>63454.530000000006</v>
      </c>
      <c r="E88" s="30">
        <f t="shared" si="2"/>
        <v>2.3946360153256706E-2</v>
      </c>
      <c r="F88" s="30">
        <f t="shared" si="3"/>
        <v>2.9601149556597307E-2</v>
      </c>
    </row>
    <row r="89" spans="1:6" x14ac:dyDescent="0.25">
      <c r="A89" s="10">
        <v>85</v>
      </c>
      <c r="B89" s="11" t="s">
        <v>96</v>
      </c>
      <c r="C89" s="12">
        <v>478</v>
      </c>
      <c r="D89" s="13">
        <v>115274.99999999984</v>
      </c>
      <c r="E89" s="30">
        <f t="shared" si="2"/>
        <v>5.0872711792252022E-2</v>
      </c>
      <c r="F89" s="30">
        <f t="shared" si="3"/>
        <v>5.3775081387203556E-2</v>
      </c>
    </row>
    <row r="90" spans="1:6" x14ac:dyDescent="0.25">
      <c r="A90" s="10">
        <v>86</v>
      </c>
      <c r="B90" s="11" t="s">
        <v>204</v>
      </c>
      <c r="C90" s="12">
        <v>1</v>
      </c>
      <c r="D90" s="13">
        <v>112.4</v>
      </c>
      <c r="E90" s="30">
        <f t="shared" si="2"/>
        <v>1.0642826734780758E-4</v>
      </c>
      <c r="F90" s="30">
        <f t="shared" si="3"/>
        <v>5.2433911497910981E-5</v>
      </c>
    </row>
    <row r="91" spans="1:6" x14ac:dyDescent="0.25">
      <c r="A91" s="10">
        <v>87</v>
      </c>
      <c r="B91" s="11" t="s">
        <v>97</v>
      </c>
      <c r="C91" s="12">
        <v>24</v>
      </c>
      <c r="D91" s="13">
        <v>4422.3399999999992</v>
      </c>
      <c r="E91" s="30">
        <f t="shared" si="2"/>
        <v>2.554278416347382E-3</v>
      </c>
      <c r="F91" s="30">
        <f t="shared" si="3"/>
        <v>2.0629945211180748E-3</v>
      </c>
    </row>
    <row r="92" spans="1:6" x14ac:dyDescent="0.25">
      <c r="A92" s="10">
        <v>89</v>
      </c>
      <c r="B92" s="11" t="s">
        <v>98</v>
      </c>
      <c r="C92" s="12">
        <v>9</v>
      </c>
      <c r="D92" s="13">
        <v>1028.98</v>
      </c>
      <c r="E92" s="30">
        <f t="shared" si="2"/>
        <v>9.5785440613026815E-4</v>
      </c>
      <c r="F92" s="30">
        <f t="shared" si="3"/>
        <v>4.800128670206445E-4</v>
      </c>
    </row>
    <row r="93" spans="1:6" x14ac:dyDescent="0.25">
      <c r="A93" s="10">
        <v>90</v>
      </c>
      <c r="B93" s="11" t="s">
        <v>99</v>
      </c>
      <c r="C93" s="12">
        <v>103</v>
      </c>
      <c r="D93" s="13">
        <v>21651.320000000007</v>
      </c>
      <c r="E93" s="30">
        <f t="shared" si="2"/>
        <v>1.0962111536824181E-2</v>
      </c>
      <c r="F93" s="30">
        <f t="shared" si="3"/>
        <v>1.010020815563123E-2</v>
      </c>
    </row>
    <row r="94" spans="1:6" x14ac:dyDescent="0.25">
      <c r="A94" s="10">
        <v>91</v>
      </c>
      <c r="B94" s="11" t="s">
        <v>100</v>
      </c>
      <c r="C94" s="12">
        <v>8</v>
      </c>
      <c r="D94" s="13">
        <v>2010.2</v>
      </c>
      <c r="E94" s="30">
        <f t="shared" si="2"/>
        <v>8.5142613878246064E-4</v>
      </c>
      <c r="F94" s="30">
        <f t="shared" si="3"/>
        <v>9.3774598659342211E-4</v>
      </c>
    </row>
    <row r="95" spans="1:6" x14ac:dyDescent="0.25">
      <c r="A95" s="10">
        <v>92</v>
      </c>
      <c r="B95" s="11" t="s">
        <v>101</v>
      </c>
      <c r="C95" s="12">
        <v>2</v>
      </c>
      <c r="D95" s="13">
        <v>583.4</v>
      </c>
      <c r="E95" s="30">
        <f t="shared" si="2"/>
        <v>2.1285653469561516E-4</v>
      </c>
      <c r="F95" s="30">
        <f t="shared" si="3"/>
        <v>2.7215252640463755E-4</v>
      </c>
    </row>
    <row r="96" spans="1:6" x14ac:dyDescent="0.25">
      <c r="A96" s="10">
        <v>93</v>
      </c>
      <c r="B96" s="11" t="s">
        <v>102</v>
      </c>
      <c r="C96" s="12">
        <v>2</v>
      </c>
      <c r="D96" s="13">
        <v>511.7</v>
      </c>
      <c r="E96" s="30">
        <f t="shared" si="2"/>
        <v>2.1285653469561516E-4</v>
      </c>
      <c r="F96" s="30">
        <f t="shared" si="3"/>
        <v>2.3870491560036518E-4</v>
      </c>
    </row>
    <row r="97" spans="1:6" x14ac:dyDescent="0.25">
      <c r="A97" s="10">
        <v>94</v>
      </c>
      <c r="B97" s="11" t="s">
        <v>103</v>
      </c>
      <c r="C97" s="12">
        <v>112</v>
      </c>
      <c r="D97" s="13">
        <v>21523.179999999997</v>
      </c>
      <c r="E97" s="30">
        <f t="shared" si="2"/>
        <v>1.1919965942954448E-2</v>
      </c>
      <c r="F97" s="30">
        <f t="shared" si="3"/>
        <v>1.0040431630548109E-2</v>
      </c>
    </row>
    <row r="98" spans="1:6" x14ac:dyDescent="0.25">
      <c r="A98" s="10">
        <v>95</v>
      </c>
      <c r="B98" s="11" t="s">
        <v>104</v>
      </c>
      <c r="C98" s="12">
        <v>1</v>
      </c>
      <c r="D98" s="13">
        <v>45.43</v>
      </c>
      <c r="E98" s="30">
        <f t="shared" si="2"/>
        <v>1.0642826734780758E-4</v>
      </c>
      <c r="F98" s="30">
        <f t="shared" si="3"/>
        <v>2.1192816720196582E-5</v>
      </c>
    </row>
    <row r="99" spans="1:6" x14ac:dyDescent="0.25">
      <c r="A99" s="10">
        <v>96</v>
      </c>
      <c r="B99" s="11" t="s">
        <v>105</v>
      </c>
      <c r="C99" s="12">
        <v>204</v>
      </c>
      <c r="D99" s="13">
        <v>60078.43</v>
      </c>
      <c r="E99" s="30">
        <f t="shared" si="2"/>
        <v>2.1711366538952746E-2</v>
      </c>
      <c r="F99" s="30">
        <f t="shared" si="3"/>
        <v>2.8026219586774377E-2</v>
      </c>
    </row>
    <row r="100" spans="1:6" x14ac:dyDescent="0.25">
      <c r="A100" s="10">
        <v>98</v>
      </c>
      <c r="B100" s="11" t="s">
        <v>107</v>
      </c>
      <c r="C100" s="12">
        <v>6</v>
      </c>
      <c r="D100" s="13">
        <v>634.1</v>
      </c>
      <c r="E100" s="30">
        <f t="shared" si="2"/>
        <v>6.3856960408684551E-4</v>
      </c>
      <c r="F100" s="30">
        <f t="shared" si="3"/>
        <v>2.9580376584364195E-4</v>
      </c>
    </row>
    <row r="101" spans="1:6" x14ac:dyDescent="0.25">
      <c r="A101" s="10">
        <v>99</v>
      </c>
      <c r="B101" s="11" t="s">
        <v>108</v>
      </c>
      <c r="C101" s="12">
        <v>7</v>
      </c>
      <c r="D101" s="13">
        <v>1087.97</v>
      </c>
      <c r="E101" s="30">
        <f t="shared" si="2"/>
        <v>7.4499787143465302E-4</v>
      </c>
      <c r="F101" s="30">
        <f t="shared" si="3"/>
        <v>5.0753134067955702E-4</v>
      </c>
    </row>
    <row r="102" spans="1:6" x14ac:dyDescent="0.25">
      <c r="A102" s="10">
        <v>100</v>
      </c>
      <c r="B102" s="11" t="s">
        <v>109</v>
      </c>
      <c r="C102" s="12">
        <v>9</v>
      </c>
      <c r="D102" s="13">
        <v>742.31999999999994</v>
      </c>
      <c r="E102" s="30">
        <f t="shared" si="2"/>
        <v>9.5785440613026815E-4</v>
      </c>
      <c r="F102" s="30">
        <f t="shared" si="3"/>
        <v>3.4628773294599001E-4</v>
      </c>
    </row>
    <row r="103" spans="1:6" x14ac:dyDescent="0.25">
      <c r="A103" s="10">
        <v>101</v>
      </c>
      <c r="B103" s="11" t="s">
        <v>110</v>
      </c>
      <c r="C103" s="12">
        <v>7</v>
      </c>
      <c r="D103" s="13">
        <v>2292.6699999999996</v>
      </c>
      <c r="E103" s="30">
        <f t="shared" si="2"/>
        <v>7.4499787143465302E-4</v>
      </c>
      <c r="F103" s="30">
        <f t="shared" si="3"/>
        <v>1.0695165113337683E-3</v>
      </c>
    </row>
    <row r="104" spans="1:6" x14ac:dyDescent="0.25">
      <c r="A104" s="10">
        <v>102</v>
      </c>
      <c r="B104" s="11" t="s">
        <v>111</v>
      </c>
      <c r="C104" s="12">
        <v>88</v>
      </c>
      <c r="D104" s="13">
        <v>14962.730000000005</v>
      </c>
      <c r="E104" s="30">
        <f t="shared" si="2"/>
        <v>9.3656875266070663E-3</v>
      </c>
      <c r="F104" s="30">
        <f t="shared" si="3"/>
        <v>6.9800218913446425E-3</v>
      </c>
    </row>
    <row r="105" spans="1:6" x14ac:dyDescent="0.25">
      <c r="A105" s="10">
        <v>103</v>
      </c>
      <c r="B105" s="11" t="s">
        <v>112</v>
      </c>
      <c r="C105" s="12">
        <v>60</v>
      </c>
      <c r="D105" s="13">
        <v>13093.55</v>
      </c>
      <c r="E105" s="30">
        <f t="shared" si="2"/>
        <v>6.3856960408684551E-3</v>
      </c>
      <c r="F105" s="30">
        <f t="shared" si="3"/>
        <v>6.1080608709383651E-3</v>
      </c>
    </row>
    <row r="106" spans="1:6" x14ac:dyDescent="0.25">
      <c r="A106" s="10">
        <v>104</v>
      </c>
      <c r="B106" s="11" t="s">
        <v>113</v>
      </c>
      <c r="C106" s="12">
        <v>22</v>
      </c>
      <c r="D106" s="13">
        <v>2090.1499999999996</v>
      </c>
      <c r="E106" s="30">
        <f t="shared" si="2"/>
        <v>2.3414218816517666E-3</v>
      </c>
      <c r="F106" s="30">
        <f t="shared" si="3"/>
        <v>9.7504217186262111E-4</v>
      </c>
    </row>
    <row r="107" spans="1:6" x14ac:dyDescent="0.25">
      <c r="A107" s="10">
        <v>105</v>
      </c>
      <c r="B107" s="11" t="s">
        <v>205</v>
      </c>
      <c r="C107" s="12">
        <v>2</v>
      </c>
      <c r="D107" s="13">
        <v>417.7</v>
      </c>
      <c r="E107" s="30">
        <f t="shared" si="2"/>
        <v>2.1285653469561516E-4</v>
      </c>
      <c r="F107" s="30">
        <f t="shared" si="3"/>
        <v>1.9485449139392718E-4</v>
      </c>
    </row>
    <row r="108" spans="1:6" x14ac:dyDescent="0.25">
      <c r="A108" s="10">
        <v>106</v>
      </c>
      <c r="B108" s="11" t="s">
        <v>114</v>
      </c>
      <c r="C108" s="12">
        <v>41</v>
      </c>
      <c r="D108" s="13">
        <v>10035.900000000003</v>
      </c>
      <c r="E108" s="30">
        <f t="shared" si="2"/>
        <v>4.3635589612601106E-3</v>
      </c>
      <c r="F108" s="30">
        <f t="shared" si="3"/>
        <v>4.68168587546161E-3</v>
      </c>
    </row>
    <row r="109" spans="1:6" x14ac:dyDescent="0.25">
      <c r="A109" s="10">
        <v>107</v>
      </c>
      <c r="B109" s="11" t="s">
        <v>115</v>
      </c>
      <c r="C109" s="12">
        <v>6</v>
      </c>
      <c r="D109" s="13">
        <v>913.14</v>
      </c>
      <c r="E109" s="30">
        <f t="shared" si="2"/>
        <v>6.3856960408684551E-4</v>
      </c>
      <c r="F109" s="30">
        <f t="shared" si="3"/>
        <v>4.2597421659432768E-4</v>
      </c>
    </row>
    <row r="110" spans="1:6" x14ac:dyDescent="0.25">
      <c r="A110" s="10">
        <v>108</v>
      </c>
      <c r="B110" s="11" t="s">
        <v>116</v>
      </c>
      <c r="C110" s="12">
        <v>9</v>
      </c>
      <c r="D110" s="13">
        <v>633.20000000000005</v>
      </c>
      <c r="E110" s="30">
        <f t="shared" si="2"/>
        <v>9.5785440613026815E-4</v>
      </c>
      <c r="F110" s="30">
        <f t="shared" si="3"/>
        <v>2.95383921356559E-4</v>
      </c>
    </row>
    <row r="111" spans="1:6" x14ac:dyDescent="0.25">
      <c r="A111" s="10">
        <v>109</v>
      </c>
      <c r="B111" s="11" t="s">
        <v>206</v>
      </c>
      <c r="C111" s="12">
        <v>2</v>
      </c>
      <c r="D111" s="13">
        <v>248.65</v>
      </c>
      <c r="E111" s="30">
        <f t="shared" si="2"/>
        <v>2.1285653469561516E-4</v>
      </c>
      <c r="F111" s="30">
        <f t="shared" si="3"/>
        <v>1.1599370190351926E-4</v>
      </c>
    </row>
    <row r="112" spans="1:6" x14ac:dyDescent="0.25">
      <c r="A112" s="10">
        <v>110</v>
      </c>
      <c r="B112" s="11" t="s">
        <v>117</v>
      </c>
      <c r="C112" s="12">
        <v>45</v>
      </c>
      <c r="D112" s="13">
        <v>6624.7200000000012</v>
      </c>
      <c r="E112" s="30">
        <f t="shared" si="2"/>
        <v>4.7892720306513406E-3</v>
      </c>
      <c r="F112" s="30">
        <f t="shared" si="3"/>
        <v>3.0903913005199367E-3</v>
      </c>
    </row>
    <row r="113" spans="1:6" x14ac:dyDescent="0.25">
      <c r="A113" s="10">
        <v>111</v>
      </c>
      <c r="B113" s="11" t="s">
        <v>118</v>
      </c>
      <c r="C113" s="12">
        <v>63</v>
      </c>
      <c r="D113" s="13">
        <v>11708.86</v>
      </c>
      <c r="E113" s="30">
        <f t="shared" si="2"/>
        <v>6.7049808429118776E-3</v>
      </c>
      <c r="F113" s="30">
        <f t="shared" si="3"/>
        <v>5.4621114678063167E-3</v>
      </c>
    </row>
    <row r="114" spans="1:6" x14ac:dyDescent="0.25">
      <c r="A114" s="10">
        <v>112</v>
      </c>
      <c r="B114" s="11" t="s">
        <v>119</v>
      </c>
      <c r="C114" s="12">
        <v>102</v>
      </c>
      <c r="D114" s="13">
        <v>22552.569999999996</v>
      </c>
      <c r="E114" s="30">
        <f t="shared" si="2"/>
        <v>1.0855683269476373E-2</v>
      </c>
      <c r="F114" s="30">
        <f t="shared" si="3"/>
        <v>1.0520635760057313E-2</v>
      </c>
    </row>
    <row r="115" spans="1:6" x14ac:dyDescent="0.25">
      <c r="A115" s="10">
        <v>113</v>
      </c>
      <c r="B115" s="11" t="s">
        <v>120</v>
      </c>
      <c r="C115" s="12">
        <v>110</v>
      </c>
      <c r="D115" s="13">
        <v>37776.479999999974</v>
      </c>
      <c r="E115" s="30">
        <f t="shared" si="2"/>
        <v>1.1707109408258833E-2</v>
      </c>
      <c r="F115" s="30">
        <f t="shared" si="3"/>
        <v>1.7622496521553406E-2</v>
      </c>
    </row>
    <row r="116" spans="1:6" x14ac:dyDescent="0.25">
      <c r="A116" s="10">
        <v>114</v>
      </c>
      <c r="B116" s="11" t="s">
        <v>121</v>
      </c>
      <c r="C116" s="12">
        <v>52</v>
      </c>
      <c r="D116" s="13">
        <v>7768.6299999999992</v>
      </c>
      <c r="E116" s="30">
        <f t="shared" si="2"/>
        <v>5.5342699020859941E-3</v>
      </c>
      <c r="F116" s="30">
        <f t="shared" si="3"/>
        <v>3.6240183085410687E-3</v>
      </c>
    </row>
    <row r="117" spans="1:6" x14ac:dyDescent="0.25">
      <c r="A117" s="10">
        <v>115</v>
      </c>
      <c r="B117" s="11" t="s">
        <v>122</v>
      </c>
      <c r="C117" s="12">
        <v>2</v>
      </c>
      <c r="D117" s="13">
        <v>180</v>
      </c>
      <c r="E117" s="30">
        <f t="shared" si="2"/>
        <v>2.1285653469561516E-4</v>
      </c>
      <c r="F117" s="30">
        <f t="shared" si="3"/>
        <v>8.3968897416583421E-5</v>
      </c>
    </row>
    <row r="118" spans="1:6" x14ac:dyDescent="0.25">
      <c r="A118" s="10">
        <v>116</v>
      </c>
      <c r="B118" s="11" t="s">
        <v>123</v>
      </c>
      <c r="C118" s="12">
        <v>2</v>
      </c>
      <c r="D118" s="13">
        <v>263.18</v>
      </c>
      <c r="E118" s="30">
        <f t="shared" si="2"/>
        <v>2.1285653469561516E-4</v>
      </c>
      <c r="F118" s="30">
        <f t="shared" si="3"/>
        <v>1.2277185790053569E-4</v>
      </c>
    </row>
    <row r="119" spans="1:6" x14ac:dyDescent="0.25">
      <c r="A119" s="10">
        <v>117</v>
      </c>
      <c r="B119" s="11" t="s">
        <v>124</v>
      </c>
      <c r="C119" s="12">
        <v>57</v>
      </c>
      <c r="D119" s="13">
        <v>9126.27</v>
      </c>
      <c r="E119" s="30">
        <f t="shared" si="2"/>
        <v>6.0664112388250317E-3</v>
      </c>
      <c r="F119" s="30">
        <f t="shared" si="3"/>
        <v>4.2573490523669048E-3</v>
      </c>
    </row>
    <row r="120" spans="1:6" x14ac:dyDescent="0.25">
      <c r="A120" s="10">
        <v>118</v>
      </c>
      <c r="B120" s="11" t="s">
        <v>125</v>
      </c>
      <c r="C120" s="12">
        <v>10</v>
      </c>
      <c r="D120" s="13">
        <v>1487.1799999999998</v>
      </c>
      <c r="E120" s="30">
        <f t="shared" si="2"/>
        <v>1.0642826734780758E-3</v>
      </c>
      <c r="F120" s="30">
        <f t="shared" si="3"/>
        <v>6.9376036033330288E-4</v>
      </c>
    </row>
    <row r="121" spans="1:6" x14ac:dyDescent="0.25">
      <c r="A121" s="10">
        <v>119</v>
      </c>
      <c r="B121" s="11" t="s">
        <v>126</v>
      </c>
      <c r="C121" s="12">
        <v>15</v>
      </c>
      <c r="D121" s="13">
        <v>1775.44</v>
      </c>
      <c r="E121" s="30">
        <f t="shared" si="2"/>
        <v>1.5964240102171138E-3</v>
      </c>
      <c r="F121" s="30">
        <f t="shared" si="3"/>
        <v>8.2823188460721595E-4</v>
      </c>
    </row>
    <row r="122" spans="1:6" x14ac:dyDescent="0.25">
      <c r="A122" s="10">
        <v>120</v>
      </c>
      <c r="B122" s="11" t="s">
        <v>127</v>
      </c>
      <c r="C122" s="12">
        <v>47</v>
      </c>
      <c r="D122" s="13">
        <v>4442.0299999999988</v>
      </c>
      <c r="E122" s="30">
        <f t="shared" si="2"/>
        <v>5.0021285653469565E-3</v>
      </c>
      <c r="F122" s="30">
        <f t="shared" si="3"/>
        <v>2.0721797855076996E-3</v>
      </c>
    </row>
    <row r="123" spans="1:6" x14ac:dyDescent="0.25">
      <c r="A123" s="10">
        <v>122</v>
      </c>
      <c r="B123" s="11" t="s">
        <v>129</v>
      </c>
      <c r="C123" s="12">
        <v>88</v>
      </c>
      <c r="D123" s="13">
        <v>29237.78</v>
      </c>
      <c r="E123" s="30">
        <f t="shared" si="2"/>
        <v>9.3656875266070663E-3</v>
      </c>
      <c r="F123" s="30">
        <f t="shared" si="3"/>
        <v>1.3639245275047968E-2</v>
      </c>
    </row>
    <row r="124" spans="1:6" x14ac:dyDescent="0.25">
      <c r="A124" s="10">
        <v>123</v>
      </c>
      <c r="B124" s="11" t="s">
        <v>130</v>
      </c>
      <c r="C124" s="12">
        <v>11</v>
      </c>
      <c r="D124" s="13">
        <v>886.97</v>
      </c>
      <c r="E124" s="30">
        <f t="shared" si="2"/>
        <v>1.1707109408258833E-3</v>
      </c>
      <c r="F124" s="30">
        <f t="shared" si="3"/>
        <v>4.1376607189770554E-4</v>
      </c>
    </row>
    <row r="125" spans="1:6" x14ac:dyDescent="0.25">
      <c r="A125" s="10">
        <v>124</v>
      </c>
      <c r="B125" s="11" t="s">
        <v>131</v>
      </c>
      <c r="C125" s="12">
        <v>26</v>
      </c>
      <c r="D125" s="13">
        <v>2411.5499999999997</v>
      </c>
      <c r="E125" s="30">
        <f t="shared" si="2"/>
        <v>2.767134951042997E-3</v>
      </c>
      <c r="F125" s="30">
        <f t="shared" si="3"/>
        <v>1.1249733031386763E-3</v>
      </c>
    </row>
    <row r="126" spans="1:6" x14ac:dyDescent="0.25">
      <c r="A126" s="10">
        <v>125</v>
      </c>
      <c r="B126" s="11" t="s">
        <v>132</v>
      </c>
      <c r="C126" s="12">
        <v>5</v>
      </c>
      <c r="D126" s="13">
        <v>1232</v>
      </c>
      <c r="E126" s="30">
        <f t="shared" si="2"/>
        <v>5.3214133673903789E-4</v>
      </c>
      <c r="F126" s="30">
        <f t="shared" si="3"/>
        <v>5.7472045342905984E-4</v>
      </c>
    </row>
    <row r="127" spans="1:6" x14ac:dyDescent="0.25">
      <c r="A127" s="10">
        <v>126</v>
      </c>
      <c r="B127" s="11" t="s">
        <v>133</v>
      </c>
      <c r="C127" s="12">
        <v>11</v>
      </c>
      <c r="D127" s="13">
        <v>1425.3999999999996</v>
      </c>
      <c r="E127" s="30">
        <f t="shared" si="2"/>
        <v>1.1707109408258833E-3</v>
      </c>
      <c r="F127" s="30">
        <f t="shared" si="3"/>
        <v>6.649403687644332E-4</v>
      </c>
    </row>
    <row r="128" spans="1:6" x14ac:dyDescent="0.25">
      <c r="A128" s="10">
        <v>127</v>
      </c>
      <c r="B128" s="11" t="s">
        <v>134</v>
      </c>
      <c r="C128" s="12">
        <v>11</v>
      </c>
      <c r="D128" s="13">
        <v>1308.6000000000004</v>
      </c>
      <c r="E128" s="30">
        <f t="shared" si="2"/>
        <v>1.1707109408258833E-3</v>
      </c>
      <c r="F128" s="30">
        <f t="shared" si="3"/>
        <v>6.104538842185616E-4</v>
      </c>
    </row>
    <row r="129" spans="1:6" x14ac:dyDescent="0.25">
      <c r="A129" s="10">
        <v>128</v>
      </c>
      <c r="B129" s="11" t="s">
        <v>135</v>
      </c>
      <c r="C129" s="12">
        <v>35</v>
      </c>
      <c r="D129" s="13">
        <v>3099.3799999999983</v>
      </c>
      <c r="E129" s="30">
        <f t="shared" si="2"/>
        <v>3.7249893571732651E-3</v>
      </c>
      <c r="F129" s="30">
        <f t="shared" si="3"/>
        <v>1.4458417848611676E-3</v>
      </c>
    </row>
    <row r="130" spans="1:6" x14ac:dyDescent="0.25">
      <c r="A130" s="10">
        <v>129</v>
      </c>
      <c r="B130" s="11" t="s">
        <v>136</v>
      </c>
      <c r="C130" s="12">
        <v>43</v>
      </c>
      <c r="D130" s="13">
        <v>5474.3599999999951</v>
      </c>
      <c r="E130" s="30">
        <f t="shared" si="2"/>
        <v>4.5764154959557256E-3</v>
      </c>
      <c r="F130" s="30">
        <f t="shared" si="3"/>
        <v>2.5537554070080401E-3</v>
      </c>
    </row>
    <row r="131" spans="1:6" x14ac:dyDescent="0.25">
      <c r="A131" s="10">
        <v>130</v>
      </c>
      <c r="B131" s="11" t="s">
        <v>137</v>
      </c>
      <c r="C131" s="12">
        <v>41</v>
      </c>
      <c r="D131" s="13">
        <v>5869.12</v>
      </c>
      <c r="E131" s="30">
        <f t="shared" si="2"/>
        <v>4.3635589612601106E-3</v>
      </c>
      <c r="F131" s="30">
        <f t="shared" si="3"/>
        <v>2.7379085289201003E-3</v>
      </c>
    </row>
    <row r="132" spans="1:6" x14ac:dyDescent="0.25">
      <c r="A132" s="10">
        <v>131</v>
      </c>
      <c r="B132" s="11" t="s">
        <v>138</v>
      </c>
      <c r="C132" s="12">
        <v>22</v>
      </c>
      <c r="D132" s="13">
        <v>2551.6699999999996</v>
      </c>
      <c r="E132" s="30">
        <f t="shared" si="2"/>
        <v>2.3414218816517666E-3</v>
      </c>
      <c r="F132" s="30">
        <f t="shared" si="3"/>
        <v>1.190338424838741E-3</v>
      </c>
    </row>
    <row r="133" spans="1:6" x14ac:dyDescent="0.25">
      <c r="A133" s="10">
        <v>132</v>
      </c>
      <c r="B133" s="11" t="s">
        <v>139</v>
      </c>
      <c r="C133" s="12">
        <v>2</v>
      </c>
      <c r="D133" s="13">
        <v>335.35</v>
      </c>
      <c r="E133" s="30">
        <f t="shared" si="2"/>
        <v>2.1285653469561516E-4</v>
      </c>
      <c r="F133" s="30">
        <f t="shared" si="3"/>
        <v>1.564387208258403E-4</v>
      </c>
    </row>
    <row r="134" spans="1:6" x14ac:dyDescent="0.25">
      <c r="A134" s="10">
        <v>133</v>
      </c>
      <c r="B134" s="11" t="s">
        <v>140</v>
      </c>
      <c r="C134" s="12">
        <v>150</v>
      </c>
      <c r="D134" s="13">
        <v>36021.839999999982</v>
      </c>
      <c r="E134" s="30">
        <f t="shared" si="2"/>
        <v>1.5964240102171137E-2</v>
      </c>
      <c r="F134" s="30">
        <f t="shared" si="3"/>
        <v>1.6803967709536554E-2</v>
      </c>
    </row>
    <row r="135" spans="1:6" x14ac:dyDescent="0.25">
      <c r="A135" s="10">
        <v>134</v>
      </c>
      <c r="B135" s="11" t="s">
        <v>141</v>
      </c>
      <c r="C135" s="12">
        <v>3</v>
      </c>
      <c r="D135" s="13">
        <v>358</v>
      </c>
      <c r="E135" s="30">
        <f t="shared" si="2"/>
        <v>3.1928480204342275E-4</v>
      </c>
      <c r="F135" s="30">
        <f t="shared" si="3"/>
        <v>1.6700480708409368E-4</v>
      </c>
    </row>
    <row r="136" spans="1:6" x14ac:dyDescent="0.25">
      <c r="A136" s="10">
        <v>135</v>
      </c>
      <c r="B136" s="11" t="s">
        <v>142</v>
      </c>
      <c r="C136" s="12">
        <v>5</v>
      </c>
      <c r="D136" s="13">
        <v>945.49999999999989</v>
      </c>
      <c r="E136" s="30">
        <f t="shared" si="2"/>
        <v>5.3214133673903789E-4</v>
      </c>
      <c r="F136" s="30">
        <f t="shared" si="3"/>
        <v>4.4106995837433116E-4</v>
      </c>
    </row>
    <row r="137" spans="1:6" x14ac:dyDescent="0.25">
      <c r="A137" s="10">
        <v>136</v>
      </c>
      <c r="B137" s="11" t="s">
        <v>143</v>
      </c>
      <c r="C137" s="12">
        <v>25</v>
      </c>
      <c r="D137" s="13">
        <v>6497.1900000000005</v>
      </c>
      <c r="E137" s="30">
        <f t="shared" si="2"/>
        <v>2.6607066836951895E-3</v>
      </c>
      <c r="F137" s="30">
        <f t="shared" si="3"/>
        <v>3.0308993367002871E-3</v>
      </c>
    </row>
    <row r="138" spans="1:6" x14ac:dyDescent="0.25">
      <c r="A138" s="10">
        <v>138</v>
      </c>
      <c r="B138" s="11" t="s">
        <v>145</v>
      </c>
      <c r="C138" s="12">
        <v>2</v>
      </c>
      <c r="D138" s="13">
        <v>443.6</v>
      </c>
      <c r="E138" s="30">
        <f t="shared" ref="E138:E194" si="4">C138/C$194</f>
        <v>2.1285653469561516E-4</v>
      </c>
      <c r="F138" s="30">
        <f t="shared" ref="F138:F194" si="5">D138/D$194</f>
        <v>2.0693668274442448E-4</v>
      </c>
    </row>
    <row r="139" spans="1:6" x14ac:dyDescent="0.25">
      <c r="A139" s="10">
        <v>139</v>
      </c>
      <c r="B139" s="11" t="s">
        <v>146</v>
      </c>
      <c r="C139" s="12">
        <v>24</v>
      </c>
      <c r="D139" s="13">
        <v>2545.4</v>
      </c>
      <c r="E139" s="30">
        <f t="shared" si="4"/>
        <v>2.554278416347382E-3</v>
      </c>
      <c r="F139" s="30">
        <f t="shared" si="5"/>
        <v>1.187413508245397E-3</v>
      </c>
    </row>
    <row r="140" spans="1:6" x14ac:dyDescent="0.25">
      <c r="A140" s="10">
        <v>140</v>
      </c>
      <c r="B140" s="11" t="s">
        <v>147</v>
      </c>
      <c r="C140" s="12">
        <v>68</v>
      </c>
      <c r="D140" s="13">
        <v>7478.9400000000014</v>
      </c>
      <c r="E140" s="30">
        <f t="shared" si="4"/>
        <v>7.2371221796509152E-3</v>
      </c>
      <c r="F140" s="30">
        <f t="shared" si="5"/>
        <v>3.4888796980265696E-3</v>
      </c>
    </row>
    <row r="141" spans="1:6" x14ac:dyDescent="0.25">
      <c r="A141" s="10">
        <v>141</v>
      </c>
      <c r="B141" s="11" t="s">
        <v>207</v>
      </c>
      <c r="C141" s="12">
        <v>1</v>
      </c>
      <c r="D141" s="13">
        <v>76</v>
      </c>
      <c r="E141" s="30">
        <f t="shared" si="4"/>
        <v>1.0642826734780758E-4</v>
      </c>
      <c r="F141" s="30">
        <f t="shared" si="5"/>
        <v>3.5453534464779665E-5</v>
      </c>
    </row>
    <row r="142" spans="1:6" x14ac:dyDescent="0.25">
      <c r="A142" s="10">
        <v>142</v>
      </c>
      <c r="B142" s="11" t="s">
        <v>148</v>
      </c>
      <c r="C142" s="12">
        <v>28</v>
      </c>
      <c r="D142" s="13">
        <v>17751.949999999997</v>
      </c>
      <c r="E142" s="30">
        <f t="shared" si="4"/>
        <v>2.9799914857386121E-3</v>
      </c>
      <c r="F142" s="30">
        <f t="shared" si="5"/>
        <v>8.2811759360795437E-3</v>
      </c>
    </row>
    <row r="143" spans="1:6" x14ac:dyDescent="0.25">
      <c r="A143" s="10">
        <v>144</v>
      </c>
      <c r="B143" s="11" t="s">
        <v>149</v>
      </c>
      <c r="C143" s="12">
        <v>7</v>
      </c>
      <c r="D143" s="13">
        <v>1322</v>
      </c>
      <c r="E143" s="30">
        <f t="shared" si="4"/>
        <v>7.4499787143465302E-4</v>
      </c>
      <c r="F143" s="30">
        <f t="shared" si="5"/>
        <v>6.1670490213735151E-4</v>
      </c>
    </row>
    <row r="144" spans="1:6" x14ac:dyDescent="0.25">
      <c r="A144" s="10">
        <v>146</v>
      </c>
      <c r="B144" s="11" t="s">
        <v>150</v>
      </c>
      <c r="C144" s="12">
        <v>12</v>
      </c>
      <c r="D144" s="13">
        <v>977.18000000000006</v>
      </c>
      <c r="E144" s="30">
        <f t="shared" si="4"/>
        <v>1.277139208173691E-3</v>
      </c>
      <c r="F144" s="30">
        <f t="shared" si="5"/>
        <v>4.5584848431964994E-4</v>
      </c>
    </row>
    <row r="145" spans="1:6" x14ac:dyDescent="0.25">
      <c r="A145" s="10">
        <v>147</v>
      </c>
      <c r="B145" s="11" t="s">
        <v>151</v>
      </c>
      <c r="C145" s="12">
        <v>10</v>
      </c>
      <c r="D145" s="13">
        <v>595.19000000000005</v>
      </c>
      <c r="E145" s="30">
        <f t="shared" si="4"/>
        <v>1.0642826734780758E-3</v>
      </c>
      <c r="F145" s="30">
        <f t="shared" si="5"/>
        <v>2.7765248918542381E-4</v>
      </c>
    </row>
    <row r="146" spans="1:6" x14ac:dyDescent="0.25">
      <c r="A146" s="10">
        <v>148</v>
      </c>
      <c r="B146" s="11" t="s">
        <v>152</v>
      </c>
      <c r="C146" s="12">
        <v>2</v>
      </c>
      <c r="D146" s="13">
        <v>132.5</v>
      </c>
      <c r="E146" s="30">
        <f t="shared" si="4"/>
        <v>2.1285653469561516E-4</v>
      </c>
      <c r="F146" s="30">
        <f t="shared" si="5"/>
        <v>6.1810438376096131E-5</v>
      </c>
    </row>
    <row r="147" spans="1:6" x14ac:dyDescent="0.25">
      <c r="A147" s="10">
        <v>149</v>
      </c>
      <c r="B147" s="11" t="s">
        <v>208</v>
      </c>
      <c r="C147" s="12">
        <v>3</v>
      </c>
      <c r="D147" s="13">
        <v>121</v>
      </c>
      <c r="E147" s="30">
        <f t="shared" si="4"/>
        <v>3.1928480204342275E-4</v>
      </c>
      <c r="F147" s="30">
        <f t="shared" si="5"/>
        <v>5.644575881892552E-5</v>
      </c>
    </row>
    <row r="148" spans="1:6" x14ac:dyDescent="0.25">
      <c r="A148" s="10">
        <v>150</v>
      </c>
      <c r="B148" s="11" t="s">
        <v>209</v>
      </c>
      <c r="C148" s="12">
        <v>2</v>
      </c>
      <c r="D148" s="13">
        <v>330.5</v>
      </c>
      <c r="E148" s="30">
        <f t="shared" si="4"/>
        <v>2.1285653469561516E-4</v>
      </c>
      <c r="F148" s="30">
        <f t="shared" si="5"/>
        <v>1.5417622553433788E-4</v>
      </c>
    </row>
    <row r="149" spans="1:6" x14ac:dyDescent="0.25">
      <c r="A149" s="10">
        <v>151</v>
      </c>
      <c r="B149" s="11" t="s">
        <v>153</v>
      </c>
      <c r="C149" s="12">
        <v>3</v>
      </c>
      <c r="D149" s="13">
        <v>320.82</v>
      </c>
      <c r="E149" s="30">
        <f t="shared" si="4"/>
        <v>3.1928480204342275E-4</v>
      </c>
      <c r="F149" s="30">
        <f t="shared" si="5"/>
        <v>1.4966056482882385E-4</v>
      </c>
    </row>
    <row r="150" spans="1:6" x14ac:dyDescent="0.25">
      <c r="A150" s="10">
        <v>152</v>
      </c>
      <c r="B150" s="11" t="s">
        <v>154</v>
      </c>
      <c r="C150" s="12">
        <v>3</v>
      </c>
      <c r="D150" s="13">
        <v>194</v>
      </c>
      <c r="E150" s="30">
        <f t="shared" si="4"/>
        <v>3.1928480204342275E-4</v>
      </c>
      <c r="F150" s="30">
        <f t="shared" si="5"/>
        <v>9.049981166009546E-5</v>
      </c>
    </row>
    <row r="151" spans="1:6" x14ac:dyDescent="0.25">
      <c r="A151" s="10">
        <v>153</v>
      </c>
      <c r="B151" s="11" t="s">
        <v>155</v>
      </c>
      <c r="C151" s="12">
        <v>4</v>
      </c>
      <c r="D151" s="13">
        <v>219.47</v>
      </c>
      <c r="E151" s="30">
        <f t="shared" si="4"/>
        <v>4.2571306939123032E-4</v>
      </c>
      <c r="F151" s="30">
        <f t="shared" si="5"/>
        <v>1.0238141064454202E-4</v>
      </c>
    </row>
    <row r="152" spans="1:6" x14ac:dyDescent="0.25">
      <c r="A152" s="10">
        <v>157</v>
      </c>
      <c r="B152" s="11" t="s">
        <v>158</v>
      </c>
      <c r="C152" s="12">
        <v>1</v>
      </c>
      <c r="D152" s="13">
        <v>129.69999999999999</v>
      </c>
      <c r="E152" s="30">
        <f t="shared" si="4"/>
        <v>1.0642826734780758E-4</v>
      </c>
      <c r="F152" s="30">
        <f t="shared" si="5"/>
        <v>6.0504255527393714E-5</v>
      </c>
    </row>
    <row r="153" spans="1:6" x14ac:dyDescent="0.25">
      <c r="A153" s="10">
        <v>158</v>
      </c>
      <c r="B153" s="11" t="s">
        <v>210</v>
      </c>
      <c r="C153" s="12">
        <v>1</v>
      </c>
      <c r="D153" s="13">
        <v>65</v>
      </c>
      <c r="E153" s="30">
        <f t="shared" si="4"/>
        <v>1.0642826734780758E-4</v>
      </c>
      <c r="F153" s="30">
        <f t="shared" si="5"/>
        <v>3.0322101844877345E-5</v>
      </c>
    </row>
    <row r="154" spans="1:6" x14ac:dyDescent="0.25">
      <c r="A154" s="10">
        <v>159</v>
      </c>
      <c r="B154" s="11" t="s">
        <v>159</v>
      </c>
      <c r="C154" s="12">
        <v>4</v>
      </c>
      <c r="D154" s="13">
        <v>462</v>
      </c>
      <c r="E154" s="30">
        <f t="shared" si="4"/>
        <v>4.2571306939123032E-4</v>
      </c>
      <c r="F154" s="30">
        <f t="shared" si="5"/>
        <v>2.1552017003589744E-4</v>
      </c>
    </row>
    <row r="155" spans="1:6" x14ac:dyDescent="0.25">
      <c r="A155" s="10">
        <v>160</v>
      </c>
      <c r="B155" s="11" t="s">
        <v>160</v>
      </c>
      <c r="C155" s="12">
        <v>14</v>
      </c>
      <c r="D155" s="13">
        <v>3628.63</v>
      </c>
      <c r="E155" s="30">
        <f t="shared" si="4"/>
        <v>1.489995742869306E-3</v>
      </c>
      <c r="F155" s="30">
        <f t="shared" si="5"/>
        <v>1.6927336679596506E-3</v>
      </c>
    </row>
    <row r="156" spans="1:6" x14ac:dyDescent="0.25">
      <c r="A156" s="10">
        <v>162</v>
      </c>
      <c r="B156" s="11" t="s">
        <v>161</v>
      </c>
      <c r="C156" s="12">
        <v>4</v>
      </c>
      <c r="D156" s="13">
        <v>418.40000000000003</v>
      </c>
      <c r="E156" s="30">
        <f t="shared" si="4"/>
        <v>4.2571306939123032E-4</v>
      </c>
      <c r="F156" s="30">
        <f t="shared" si="5"/>
        <v>1.951810371061028E-4</v>
      </c>
    </row>
    <row r="157" spans="1:6" x14ac:dyDescent="0.25">
      <c r="A157" s="10">
        <v>164</v>
      </c>
      <c r="B157" s="11" t="s">
        <v>162</v>
      </c>
      <c r="C157" s="12">
        <v>7</v>
      </c>
      <c r="D157" s="13">
        <v>733</v>
      </c>
      <c r="E157" s="30">
        <f t="shared" si="4"/>
        <v>7.4499787143465302E-4</v>
      </c>
      <c r="F157" s="30">
        <f t="shared" si="5"/>
        <v>3.4194001003530911E-4</v>
      </c>
    </row>
    <row r="158" spans="1:6" x14ac:dyDescent="0.25">
      <c r="A158" s="10">
        <v>166</v>
      </c>
      <c r="B158" s="11" t="s">
        <v>163</v>
      </c>
      <c r="C158" s="12">
        <v>4</v>
      </c>
      <c r="D158" s="13">
        <v>377.26000000000005</v>
      </c>
      <c r="E158" s="30">
        <f t="shared" si="4"/>
        <v>4.2571306939123032E-4</v>
      </c>
      <c r="F158" s="30">
        <f t="shared" si="5"/>
        <v>1.7598947910766813E-4</v>
      </c>
    </row>
    <row r="159" spans="1:6" x14ac:dyDescent="0.25">
      <c r="A159" s="10">
        <v>168</v>
      </c>
      <c r="B159" s="11" t="s">
        <v>165</v>
      </c>
      <c r="C159" s="12">
        <v>1</v>
      </c>
      <c r="D159" s="13">
        <v>211.7</v>
      </c>
      <c r="E159" s="30">
        <f t="shared" si="4"/>
        <v>1.0642826734780758E-4</v>
      </c>
      <c r="F159" s="30">
        <f t="shared" si="5"/>
        <v>9.875675323939283E-5</v>
      </c>
    </row>
    <row r="160" spans="1:6" x14ac:dyDescent="0.25">
      <c r="A160" s="10">
        <v>169</v>
      </c>
      <c r="B160" s="11" t="s">
        <v>166</v>
      </c>
      <c r="C160" s="12">
        <v>7</v>
      </c>
      <c r="D160" s="13">
        <v>1082.3</v>
      </c>
      <c r="E160" s="30">
        <f t="shared" si="4"/>
        <v>7.4499787143465302E-4</v>
      </c>
      <c r="F160" s="30">
        <f t="shared" si="5"/>
        <v>5.0488632041093462E-4</v>
      </c>
    </row>
    <row r="161" spans="1:6" x14ac:dyDescent="0.25">
      <c r="A161" s="10">
        <v>170</v>
      </c>
      <c r="B161" s="11" t="s">
        <v>167</v>
      </c>
      <c r="C161" s="12">
        <v>2</v>
      </c>
      <c r="D161" s="13">
        <v>537.5</v>
      </c>
      <c r="E161" s="30">
        <f t="shared" si="4"/>
        <v>2.1285653469561516E-4</v>
      </c>
      <c r="F161" s="30">
        <f t="shared" si="5"/>
        <v>2.5074045756340882E-4</v>
      </c>
    </row>
    <row r="162" spans="1:6" x14ac:dyDescent="0.25">
      <c r="A162" s="10">
        <v>171</v>
      </c>
      <c r="B162" s="11" t="s">
        <v>168</v>
      </c>
      <c r="C162" s="12">
        <v>7</v>
      </c>
      <c r="D162" s="13">
        <v>614.56000000000006</v>
      </c>
      <c r="E162" s="30">
        <f t="shared" si="4"/>
        <v>7.4499787143465302E-4</v>
      </c>
      <c r="F162" s="30">
        <f t="shared" si="5"/>
        <v>2.8668847553519727E-4</v>
      </c>
    </row>
    <row r="163" spans="1:6" x14ac:dyDescent="0.25">
      <c r="A163" s="10">
        <v>172</v>
      </c>
      <c r="B163" s="11" t="s">
        <v>211</v>
      </c>
      <c r="C163" s="12">
        <v>2</v>
      </c>
      <c r="D163" s="13">
        <v>120</v>
      </c>
      <c r="E163" s="30">
        <f t="shared" si="4"/>
        <v>2.1285653469561516E-4</v>
      </c>
      <c r="F163" s="30">
        <f t="shared" si="5"/>
        <v>5.5979264944388945E-5</v>
      </c>
    </row>
    <row r="164" spans="1:6" x14ac:dyDescent="0.25">
      <c r="A164" s="10">
        <v>173</v>
      </c>
      <c r="B164" s="11" t="s">
        <v>169</v>
      </c>
      <c r="C164" s="12">
        <v>18</v>
      </c>
      <c r="D164" s="13">
        <v>2026.8800000000003</v>
      </c>
      <c r="E164" s="30">
        <f t="shared" si="4"/>
        <v>1.9157088122605363E-3</v>
      </c>
      <c r="F164" s="30">
        <f t="shared" si="5"/>
        <v>9.455271044206924E-4</v>
      </c>
    </row>
    <row r="165" spans="1:6" x14ac:dyDescent="0.25">
      <c r="A165" s="10">
        <v>174</v>
      </c>
      <c r="B165" s="11" t="s">
        <v>170</v>
      </c>
      <c r="C165" s="12">
        <v>6</v>
      </c>
      <c r="D165" s="13">
        <v>699.09999999999991</v>
      </c>
      <c r="E165" s="30">
        <f t="shared" si="4"/>
        <v>6.3856960408684551E-4</v>
      </c>
      <c r="F165" s="30">
        <f t="shared" si="5"/>
        <v>3.2612586768851921E-4</v>
      </c>
    </row>
    <row r="166" spans="1:6" x14ac:dyDescent="0.25">
      <c r="A166" s="10">
        <v>175</v>
      </c>
      <c r="B166" s="11" t="s">
        <v>171</v>
      </c>
      <c r="C166" s="12">
        <v>16</v>
      </c>
      <c r="D166" s="13">
        <v>4634.3500000000004</v>
      </c>
      <c r="E166" s="30">
        <f t="shared" si="4"/>
        <v>1.7028522775649213E-3</v>
      </c>
      <c r="F166" s="30">
        <f t="shared" si="5"/>
        <v>2.1618958874585746E-3</v>
      </c>
    </row>
    <row r="167" spans="1:6" x14ac:dyDescent="0.25">
      <c r="A167" s="10">
        <v>176</v>
      </c>
      <c r="B167" s="11" t="s">
        <v>212</v>
      </c>
      <c r="C167" s="12">
        <v>4</v>
      </c>
      <c r="D167" s="13">
        <v>231.25</v>
      </c>
      <c r="E167" s="30">
        <f t="shared" si="4"/>
        <v>4.2571306939123032E-4</v>
      </c>
      <c r="F167" s="30">
        <f t="shared" si="5"/>
        <v>1.0787670848658286E-4</v>
      </c>
    </row>
    <row r="168" spans="1:6" x14ac:dyDescent="0.25">
      <c r="A168" s="10">
        <v>177</v>
      </c>
      <c r="B168" s="11" t="s">
        <v>172</v>
      </c>
      <c r="C168" s="12">
        <v>2</v>
      </c>
      <c r="D168" s="13">
        <v>316.39999999999998</v>
      </c>
      <c r="E168" s="30">
        <f t="shared" si="4"/>
        <v>2.1285653469561516E-4</v>
      </c>
      <c r="F168" s="30">
        <f t="shared" si="5"/>
        <v>1.4759866190337218E-4</v>
      </c>
    </row>
    <row r="169" spans="1:6" x14ac:dyDescent="0.25">
      <c r="A169" s="10">
        <v>178</v>
      </c>
      <c r="B169" s="11" t="s">
        <v>213</v>
      </c>
      <c r="C169" s="12">
        <v>6</v>
      </c>
      <c r="D169" s="13">
        <v>384.5</v>
      </c>
      <c r="E169" s="30">
        <f t="shared" si="4"/>
        <v>6.3856960408684551E-4</v>
      </c>
      <c r="F169" s="30">
        <f t="shared" si="5"/>
        <v>1.7936689475931292E-4</v>
      </c>
    </row>
    <row r="170" spans="1:6" x14ac:dyDescent="0.25">
      <c r="A170" s="10">
        <v>179</v>
      </c>
      <c r="B170" s="11" t="s">
        <v>173</v>
      </c>
      <c r="C170" s="12">
        <v>4</v>
      </c>
      <c r="D170" s="13">
        <v>200</v>
      </c>
      <c r="E170" s="30">
        <f t="shared" si="4"/>
        <v>4.2571306939123032E-4</v>
      </c>
      <c r="F170" s="30">
        <f t="shared" si="5"/>
        <v>9.3298774907314911E-5</v>
      </c>
    </row>
    <row r="171" spans="1:6" x14ac:dyDescent="0.25">
      <c r="A171" s="10">
        <v>183</v>
      </c>
      <c r="B171" s="11" t="s">
        <v>175</v>
      </c>
      <c r="C171" s="12">
        <v>18</v>
      </c>
      <c r="D171" s="13">
        <v>3485.0699999999997</v>
      </c>
      <c r="E171" s="30">
        <f t="shared" si="4"/>
        <v>1.9157088122605363E-3</v>
      </c>
      <c r="F171" s="30">
        <f t="shared" si="5"/>
        <v>1.6257638073311797E-3</v>
      </c>
    </row>
    <row r="172" spans="1:6" x14ac:dyDescent="0.25">
      <c r="A172" s="10">
        <v>186</v>
      </c>
      <c r="B172" s="11" t="s">
        <v>176</v>
      </c>
      <c r="C172" s="12">
        <v>12</v>
      </c>
      <c r="D172" s="13">
        <v>926.95999999999992</v>
      </c>
      <c r="E172" s="30">
        <f t="shared" si="4"/>
        <v>1.277139208173691E-3</v>
      </c>
      <c r="F172" s="30">
        <f t="shared" si="5"/>
        <v>4.3242116194042309E-4</v>
      </c>
    </row>
    <row r="173" spans="1:6" x14ac:dyDescent="0.25">
      <c r="A173" s="10">
        <v>188</v>
      </c>
      <c r="B173" s="11" t="s">
        <v>177</v>
      </c>
      <c r="C173" s="12">
        <v>9</v>
      </c>
      <c r="D173" s="13">
        <v>1134.0000000000002</v>
      </c>
      <c r="E173" s="30">
        <f t="shared" si="4"/>
        <v>9.5785440613026815E-4</v>
      </c>
      <c r="F173" s="30">
        <f t="shared" si="5"/>
        <v>5.2900405372447563E-4</v>
      </c>
    </row>
    <row r="174" spans="1:6" x14ac:dyDescent="0.25">
      <c r="A174" s="10">
        <v>189</v>
      </c>
      <c r="B174" s="11" t="s">
        <v>178</v>
      </c>
      <c r="C174" s="12">
        <v>4</v>
      </c>
      <c r="D174" s="13">
        <v>1123.4000000000001</v>
      </c>
      <c r="E174" s="30">
        <f t="shared" si="4"/>
        <v>4.2571306939123032E-4</v>
      </c>
      <c r="F174" s="30">
        <f t="shared" si="5"/>
        <v>5.2405921865438789E-4</v>
      </c>
    </row>
    <row r="175" spans="1:6" x14ac:dyDescent="0.25">
      <c r="A175" s="10">
        <v>190</v>
      </c>
      <c r="B175" s="11" t="s">
        <v>179</v>
      </c>
      <c r="C175" s="12">
        <v>100</v>
      </c>
      <c r="D175" s="13">
        <v>12492.619999999999</v>
      </c>
      <c r="E175" s="30">
        <f t="shared" si="4"/>
        <v>1.0642826734780758E-2</v>
      </c>
      <c r="F175" s="30">
        <f t="shared" si="5"/>
        <v>5.8277307069131016E-3</v>
      </c>
    </row>
    <row r="176" spans="1:6" x14ac:dyDescent="0.25">
      <c r="A176" s="10">
        <v>192</v>
      </c>
      <c r="B176" s="11" t="s">
        <v>180</v>
      </c>
      <c r="C176" s="12">
        <v>6</v>
      </c>
      <c r="D176" s="13">
        <v>671.04</v>
      </c>
      <c r="E176" s="30">
        <f t="shared" si="4"/>
        <v>6.3856960408684551E-4</v>
      </c>
      <c r="F176" s="30">
        <f t="shared" si="5"/>
        <v>3.1303604956902297E-4</v>
      </c>
    </row>
    <row r="177" spans="1:6" x14ac:dyDescent="0.25">
      <c r="A177" s="10">
        <v>194</v>
      </c>
      <c r="B177" s="11" t="s">
        <v>182</v>
      </c>
      <c r="C177" s="12">
        <v>4</v>
      </c>
      <c r="D177" s="13">
        <v>327.5</v>
      </c>
      <c r="E177" s="30">
        <f t="shared" si="4"/>
        <v>4.2571306939123032E-4</v>
      </c>
      <c r="F177" s="30">
        <f t="shared" si="5"/>
        <v>1.5277674391072816E-4</v>
      </c>
    </row>
    <row r="178" spans="1:6" x14ac:dyDescent="0.25">
      <c r="A178" s="10">
        <v>195</v>
      </c>
      <c r="B178" s="11" t="s">
        <v>183</v>
      </c>
      <c r="C178" s="12">
        <v>2</v>
      </c>
      <c r="D178" s="13">
        <v>140</v>
      </c>
      <c r="E178" s="30">
        <f t="shared" si="4"/>
        <v>2.1285653469561516E-4</v>
      </c>
      <c r="F178" s="30">
        <f t="shared" si="5"/>
        <v>6.5309142435120442E-5</v>
      </c>
    </row>
    <row r="179" spans="1:6" x14ac:dyDescent="0.25">
      <c r="A179" s="10">
        <v>197</v>
      </c>
      <c r="B179" s="11" t="s">
        <v>185</v>
      </c>
      <c r="C179" s="12">
        <v>6</v>
      </c>
      <c r="D179" s="13">
        <v>1385.64</v>
      </c>
      <c r="E179" s="30">
        <f t="shared" si="4"/>
        <v>6.3856960408684551E-4</v>
      </c>
      <c r="F179" s="30">
        <f t="shared" si="5"/>
        <v>6.4639257231285919E-4</v>
      </c>
    </row>
    <row r="180" spans="1:6" x14ac:dyDescent="0.25">
      <c r="A180" s="10">
        <v>198</v>
      </c>
      <c r="B180" s="11" t="s">
        <v>214</v>
      </c>
      <c r="C180" s="12">
        <v>3</v>
      </c>
      <c r="D180" s="13">
        <v>779.38000000000011</v>
      </c>
      <c r="E180" s="30">
        <f t="shared" si="4"/>
        <v>3.1928480204342275E-4</v>
      </c>
      <c r="F180" s="30">
        <f t="shared" si="5"/>
        <v>3.635759959363155E-4</v>
      </c>
    </row>
    <row r="181" spans="1:6" x14ac:dyDescent="0.25">
      <c r="A181" s="10">
        <v>199</v>
      </c>
      <c r="B181" s="11" t="s">
        <v>186</v>
      </c>
      <c r="C181" s="12">
        <v>1</v>
      </c>
      <c r="D181" s="13">
        <v>40.15</v>
      </c>
      <c r="E181" s="30">
        <f t="shared" si="4"/>
        <v>1.0642826734780758E-4</v>
      </c>
      <c r="F181" s="30">
        <f t="shared" si="5"/>
        <v>1.8729729062643467E-5</v>
      </c>
    </row>
    <row r="182" spans="1:6" x14ac:dyDescent="0.25">
      <c r="A182" s="10">
        <v>200</v>
      </c>
      <c r="B182" s="11" t="s">
        <v>187</v>
      </c>
      <c r="C182" s="12">
        <v>13</v>
      </c>
      <c r="D182" s="13">
        <v>824.56</v>
      </c>
      <c r="E182" s="30">
        <f t="shared" si="4"/>
        <v>1.3835674755214985E-3</v>
      </c>
      <c r="F182" s="30">
        <f t="shared" si="5"/>
        <v>3.846521891878779E-4</v>
      </c>
    </row>
    <row r="183" spans="1:6" x14ac:dyDescent="0.25">
      <c r="A183" s="10">
        <v>201</v>
      </c>
      <c r="B183" s="11" t="s">
        <v>188</v>
      </c>
      <c r="C183" s="12">
        <v>2</v>
      </c>
      <c r="D183" s="13">
        <v>358.5</v>
      </c>
      <c r="E183" s="30">
        <f t="shared" si="4"/>
        <v>2.1285653469561516E-4</v>
      </c>
      <c r="F183" s="30">
        <f t="shared" si="5"/>
        <v>1.6723805402136198E-4</v>
      </c>
    </row>
    <row r="184" spans="1:6" x14ac:dyDescent="0.25">
      <c r="A184" s="10">
        <v>202</v>
      </c>
      <c r="B184" s="11" t="s">
        <v>215</v>
      </c>
      <c r="C184" s="12">
        <v>3</v>
      </c>
      <c r="D184" s="13">
        <v>220.7</v>
      </c>
      <c r="E184" s="30">
        <f t="shared" si="4"/>
        <v>3.1928480204342275E-4</v>
      </c>
      <c r="F184" s="30">
        <f t="shared" si="5"/>
        <v>1.02955198110222E-4</v>
      </c>
    </row>
    <row r="185" spans="1:6" x14ac:dyDescent="0.25">
      <c r="A185" s="10">
        <v>204</v>
      </c>
      <c r="B185" s="11" t="s">
        <v>216</v>
      </c>
      <c r="C185" s="12">
        <v>1</v>
      </c>
      <c r="D185" s="13">
        <v>88.8</v>
      </c>
      <c r="E185" s="30">
        <f t="shared" si="4"/>
        <v>1.0642826734780758E-4</v>
      </c>
      <c r="F185" s="30">
        <f t="shared" si="5"/>
        <v>4.142465605884782E-5</v>
      </c>
    </row>
    <row r="186" spans="1:6" x14ac:dyDescent="0.25">
      <c r="A186" s="10">
        <v>205</v>
      </c>
      <c r="B186" s="11" t="s">
        <v>217</v>
      </c>
      <c r="C186" s="12">
        <v>2</v>
      </c>
      <c r="D186" s="13">
        <v>483</v>
      </c>
      <c r="E186" s="30">
        <f t="shared" si="4"/>
        <v>2.1285653469561516E-4</v>
      </c>
      <c r="F186" s="30">
        <f t="shared" si="5"/>
        <v>2.253165414011655E-4</v>
      </c>
    </row>
    <row r="187" spans="1:6" x14ac:dyDescent="0.25">
      <c r="A187" s="10">
        <v>206</v>
      </c>
      <c r="B187" s="11" t="s">
        <v>218</v>
      </c>
      <c r="C187" s="12">
        <v>1</v>
      </c>
      <c r="D187" s="13">
        <v>55.9</v>
      </c>
      <c r="E187" s="30">
        <f t="shared" si="4"/>
        <v>1.0642826734780758E-4</v>
      </c>
      <c r="F187" s="30">
        <f t="shared" si="5"/>
        <v>2.6077007586594518E-5</v>
      </c>
    </row>
    <row r="188" spans="1:6" x14ac:dyDescent="0.25">
      <c r="A188" s="10">
        <v>207</v>
      </c>
      <c r="B188" s="11" t="s">
        <v>219</v>
      </c>
      <c r="C188" s="12">
        <v>3</v>
      </c>
      <c r="D188" s="13">
        <v>120.72</v>
      </c>
      <c r="E188" s="30">
        <f t="shared" si="4"/>
        <v>3.1928480204342275E-4</v>
      </c>
      <c r="F188" s="30">
        <f t="shared" si="5"/>
        <v>5.6315140534055278E-5</v>
      </c>
    </row>
    <row r="189" spans="1:6" x14ac:dyDescent="0.25">
      <c r="A189" s="10">
        <v>208</v>
      </c>
      <c r="B189" s="11" t="s">
        <v>190</v>
      </c>
      <c r="C189" s="12">
        <v>3</v>
      </c>
      <c r="D189" s="13">
        <v>266.60000000000002</v>
      </c>
      <c r="E189" s="30">
        <f t="shared" si="4"/>
        <v>3.1928480204342275E-4</v>
      </c>
      <c r="F189" s="30">
        <f t="shared" si="5"/>
        <v>1.2436726695145078E-4</v>
      </c>
    </row>
    <row r="190" spans="1:6" x14ac:dyDescent="0.25">
      <c r="A190" s="10">
        <v>209</v>
      </c>
      <c r="B190" s="11" t="s">
        <v>191</v>
      </c>
      <c r="C190" s="12">
        <v>1</v>
      </c>
      <c r="D190" s="13">
        <v>128.85</v>
      </c>
      <c r="E190" s="30">
        <f t="shared" si="4"/>
        <v>1.0642826734780758E-4</v>
      </c>
      <c r="F190" s="30">
        <f t="shared" si="5"/>
        <v>6.010773573403763E-5</v>
      </c>
    </row>
    <row r="191" spans="1:6" x14ac:dyDescent="0.25">
      <c r="A191" s="10">
        <v>211</v>
      </c>
      <c r="B191" s="11" t="s">
        <v>192</v>
      </c>
      <c r="C191" s="12">
        <v>1</v>
      </c>
      <c r="D191" s="13">
        <v>28</v>
      </c>
      <c r="E191" s="30">
        <f t="shared" si="4"/>
        <v>1.0642826734780758E-4</v>
      </c>
      <c r="F191" s="30">
        <f t="shared" si="5"/>
        <v>1.3061828487024088E-5</v>
      </c>
    </row>
    <row r="192" spans="1:6" x14ac:dyDescent="0.25">
      <c r="A192" s="10">
        <v>212</v>
      </c>
      <c r="B192" s="11" t="s">
        <v>193</v>
      </c>
      <c r="C192" s="12">
        <v>6</v>
      </c>
      <c r="D192" s="13">
        <v>902.9</v>
      </c>
      <c r="E192" s="30">
        <f t="shared" si="4"/>
        <v>6.3856960408684551E-4</v>
      </c>
      <c r="F192" s="30">
        <f t="shared" si="5"/>
        <v>4.2119731931907314E-4</v>
      </c>
    </row>
    <row r="193" spans="1:6" ht="15.75" thickBot="1" x14ac:dyDescent="0.3">
      <c r="A193" s="14">
        <v>213</v>
      </c>
      <c r="B193" s="15" t="s">
        <v>194</v>
      </c>
      <c r="C193" s="16">
        <v>4</v>
      </c>
      <c r="D193" s="17">
        <v>785.1</v>
      </c>
      <c r="E193" s="31">
        <f t="shared" si="4"/>
        <v>4.2571306939123032E-4</v>
      </c>
      <c r="F193" s="32">
        <f t="shared" si="5"/>
        <v>3.6624434089866466E-4</v>
      </c>
    </row>
    <row r="194" spans="1:6" ht="15.75" thickBot="1" x14ac:dyDescent="0.3">
      <c r="A194" s="25" t="s">
        <v>195</v>
      </c>
      <c r="B194" s="22"/>
      <c r="C194" s="23">
        <v>9396</v>
      </c>
      <c r="D194" s="24">
        <v>2143650.8700000024</v>
      </c>
      <c r="E194" s="30">
        <f t="shared" si="4"/>
        <v>1</v>
      </c>
      <c r="F194" s="30">
        <f t="shared" si="5"/>
        <v>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8"/>
  <sheetViews>
    <sheetView zoomScale="85" zoomScaleNormal="85" workbookViewId="0">
      <selection activeCell="A9" sqref="A9"/>
    </sheetView>
  </sheetViews>
  <sheetFormatPr defaultRowHeight="15" x14ac:dyDescent="0.25"/>
  <cols>
    <col min="1" max="1" width="9.7109375" customWidth="1"/>
    <col min="2" max="2" width="22" customWidth="1"/>
    <col min="3" max="4" width="16.7109375" customWidth="1"/>
  </cols>
  <sheetData>
    <row r="1" spans="1:6" x14ac:dyDescent="0.25">
      <c r="A1" s="1" t="s">
        <v>220</v>
      </c>
    </row>
    <row r="3" spans="1:6" x14ac:dyDescent="0.25">
      <c r="A3" t="s">
        <v>0</v>
      </c>
    </row>
    <row r="4" spans="1:6" x14ac:dyDescent="0.25">
      <c r="A4" t="s">
        <v>252</v>
      </c>
      <c r="B4" t="s">
        <v>9</v>
      </c>
    </row>
    <row r="5" spans="1:6" x14ac:dyDescent="0.25">
      <c r="A5" t="s">
        <v>1</v>
      </c>
    </row>
    <row r="6" spans="1:6" x14ac:dyDescent="0.25">
      <c r="A6" t="s">
        <v>15</v>
      </c>
    </row>
    <row r="7" spans="1:6" ht="15.75" thickBot="1" x14ac:dyDescent="0.3"/>
    <row r="8" spans="1:6" ht="30" x14ac:dyDescent="0.25">
      <c r="A8" s="18" t="s">
        <v>20</v>
      </c>
      <c r="B8" s="19" t="s">
        <v>21</v>
      </c>
      <c r="C8" s="20" t="s">
        <v>16</v>
      </c>
      <c r="D8" s="21" t="s">
        <v>196</v>
      </c>
      <c r="E8" s="29" t="s">
        <v>223</v>
      </c>
      <c r="F8" s="29" t="s">
        <v>224</v>
      </c>
    </row>
    <row r="9" spans="1:6" x14ac:dyDescent="0.25">
      <c r="A9" s="10">
        <v>1</v>
      </c>
      <c r="B9" s="11" t="s">
        <v>22</v>
      </c>
      <c r="C9" s="12">
        <v>49</v>
      </c>
      <c r="D9" s="13">
        <v>35248.28</v>
      </c>
      <c r="E9" s="30">
        <f>C9/C$158</f>
        <v>1.8695154521175122E-2</v>
      </c>
      <c r="F9" s="30">
        <f>D9/D$158</f>
        <v>2.459168314041002E-2</v>
      </c>
    </row>
    <row r="10" spans="1:6" x14ac:dyDescent="0.25">
      <c r="A10" s="10">
        <v>2</v>
      </c>
      <c r="B10" s="11" t="s">
        <v>23</v>
      </c>
      <c r="C10" s="12">
        <v>5</v>
      </c>
      <c r="D10" s="13">
        <v>1698.2000000000003</v>
      </c>
      <c r="E10" s="30">
        <f t="shared" ref="E10:E73" si="0">C10/C$158</f>
        <v>1.9076688286913392E-3</v>
      </c>
      <c r="F10" s="30">
        <f t="shared" ref="F10:F73" si="1">D10/D$158</f>
        <v>1.1847839471612318E-3</v>
      </c>
    </row>
    <row r="11" spans="1:6" x14ac:dyDescent="0.25">
      <c r="A11" s="10">
        <v>3</v>
      </c>
      <c r="B11" s="11" t="s">
        <v>24</v>
      </c>
      <c r="C11" s="12">
        <v>4</v>
      </c>
      <c r="D11" s="13">
        <v>1547</v>
      </c>
      <c r="E11" s="30">
        <f t="shared" si="0"/>
        <v>1.5261350629530714E-3</v>
      </c>
      <c r="F11" s="30">
        <f t="shared" si="1"/>
        <v>1.079296176103183E-3</v>
      </c>
    </row>
    <row r="12" spans="1:6" x14ac:dyDescent="0.25">
      <c r="A12" s="10">
        <v>4</v>
      </c>
      <c r="B12" s="11" t="s">
        <v>25</v>
      </c>
      <c r="C12" s="12">
        <v>10</v>
      </c>
      <c r="D12" s="13">
        <v>11511.4</v>
      </c>
      <c r="E12" s="30">
        <f t="shared" si="0"/>
        <v>3.8153376573826785E-3</v>
      </c>
      <c r="F12" s="30">
        <f t="shared" si="1"/>
        <v>8.0311635433705109E-3</v>
      </c>
    </row>
    <row r="13" spans="1:6" x14ac:dyDescent="0.25">
      <c r="A13" s="10">
        <v>5</v>
      </c>
      <c r="B13" s="11" t="s">
        <v>198</v>
      </c>
      <c r="C13" s="12">
        <v>2</v>
      </c>
      <c r="D13" s="13">
        <v>417</v>
      </c>
      <c r="E13" s="30">
        <f t="shared" si="0"/>
        <v>7.6306753147653572E-4</v>
      </c>
      <c r="F13" s="30">
        <f t="shared" si="1"/>
        <v>2.9092857494184053E-4</v>
      </c>
    </row>
    <row r="14" spans="1:6" x14ac:dyDescent="0.25">
      <c r="A14" s="10">
        <v>7</v>
      </c>
      <c r="B14" s="11" t="s">
        <v>27</v>
      </c>
      <c r="C14" s="12">
        <v>1</v>
      </c>
      <c r="D14" s="13">
        <v>177.6</v>
      </c>
      <c r="E14" s="30">
        <f t="shared" si="0"/>
        <v>3.8153376573826786E-4</v>
      </c>
      <c r="F14" s="30">
        <f t="shared" si="1"/>
        <v>1.2390627076659682E-4</v>
      </c>
    </row>
    <row r="15" spans="1:6" x14ac:dyDescent="0.25">
      <c r="A15" s="10">
        <v>8</v>
      </c>
      <c r="B15" s="11" t="s">
        <v>28</v>
      </c>
      <c r="C15" s="12">
        <v>9</v>
      </c>
      <c r="D15" s="13">
        <v>815.2</v>
      </c>
      <c r="E15" s="30">
        <f t="shared" si="0"/>
        <v>3.4338038916444107E-3</v>
      </c>
      <c r="F15" s="30">
        <f t="shared" si="1"/>
        <v>5.6874094554577555E-4</v>
      </c>
    </row>
    <row r="16" spans="1:6" x14ac:dyDescent="0.25">
      <c r="A16" s="10">
        <v>9</v>
      </c>
      <c r="B16" s="11" t="s">
        <v>29</v>
      </c>
      <c r="C16" s="12">
        <v>27</v>
      </c>
      <c r="D16" s="13">
        <v>32024.7</v>
      </c>
      <c r="E16" s="30">
        <f t="shared" si="0"/>
        <v>1.0301411674933231E-2</v>
      </c>
      <c r="F16" s="30">
        <f t="shared" si="1"/>
        <v>2.2342686652134198E-2</v>
      </c>
    </row>
    <row r="17" spans="1:6" x14ac:dyDescent="0.25">
      <c r="A17" s="10">
        <v>11</v>
      </c>
      <c r="B17" s="11" t="s">
        <v>31</v>
      </c>
      <c r="C17" s="12">
        <v>97</v>
      </c>
      <c r="D17" s="13">
        <v>55730.750000000007</v>
      </c>
      <c r="E17" s="30">
        <f t="shared" si="0"/>
        <v>3.7008775276611977E-2</v>
      </c>
      <c r="F17" s="30">
        <f t="shared" si="1"/>
        <v>3.8881697069400437E-2</v>
      </c>
    </row>
    <row r="18" spans="1:6" x14ac:dyDescent="0.25">
      <c r="A18" s="10">
        <v>12</v>
      </c>
      <c r="B18" s="11" t="s">
        <v>32</v>
      </c>
      <c r="C18" s="12">
        <v>7</v>
      </c>
      <c r="D18" s="13">
        <v>79999.75</v>
      </c>
      <c r="E18" s="30">
        <f t="shared" si="0"/>
        <v>2.6707363601678751E-3</v>
      </c>
      <c r="F18" s="30">
        <f t="shared" si="1"/>
        <v>5.5813461062838146E-2</v>
      </c>
    </row>
    <row r="19" spans="1:6" x14ac:dyDescent="0.25">
      <c r="A19" s="10">
        <v>13</v>
      </c>
      <c r="B19" s="11" t="s">
        <v>33</v>
      </c>
      <c r="C19" s="12">
        <v>10</v>
      </c>
      <c r="D19" s="13">
        <v>2674.1</v>
      </c>
      <c r="E19" s="30">
        <f t="shared" si="0"/>
        <v>3.8153376573826785E-3</v>
      </c>
      <c r="F19" s="30">
        <f t="shared" si="1"/>
        <v>1.8656405329783592E-3</v>
      </c>
    </row>
    <row r="20" spans="1:6" x14ac:dyDescent="0.25">
      <c r="A20" s="10">
        <v>14</v>
      </c>
      <c r="B20" s="11" t="s">
        <v>34</v>
      </c>
      <c r="C20" s="12">
        <v>2</v>
      </c>
      <c r="D20" s="13">
        <v>552</v>
      </c>
      <c r="E20" s="30">
        <f t="shared" si="0"/>
        <v>7.6306753147653572E-4</v>
      </c>
      <c r="F20" s="30">
        <f t="shared" si="1"/>
        <v>3.8511408481509829E-4</v>
      </c>
    </row>
    <row r="21" spans="1:6" x14ac:dyDescent="0.25">
      <c r="A21" s="10">
        <v>15</v>
      </c>
      <c r="B21" s="11" t="s">
        <v>35</v>
      </c>
      <c r="C21" s="12">
        <v>1</v>
      </c>
      <c r="D21" s="13">
        <v>795</v>
      </c>
      <c r="E21" s="30">
        <f t="shared" si="0"/>
        <v>3.8153376573826786E-4</v>
      </c>
      <c r="F21" s="30">
        <f t="shared" si="1"/>
        <v>5.5464800258696214E-4</v>
      </c>
    </row>
    <row r="22" spans="1:6" x14ac:dyDescent="0.25">
      <c r="A22" s="10">
        <v>16</v>
      </c>
      <c r="B22" s="11" t="s">
        <v>36</v>
      </c>
      <c r="C22" s="12">
        <v>1</v>
      </c>
      <c r="D22" s="13">
        <v>50</v>
      </c>
      <c r="E22" s="30">
        <f t="shared" si="0"/>
        <v>3.8153376573826786E-4</v>
      </c>
      <c r="F22" s="30">
        <f t="shared" si="1"/>
        <v>3.488352217528064E-5</v>
      </c>
    </row>
    <row r="23" spans="1:6" x14ac:dyDescent="0.25">
      <c r="A23" s="10">
        <v>17</v>
      </c>
      <c r="B23" s="11" t="s">
        <v>37</v>
      </c>
      <c r="C23" s="12">
        <v>8</v>
      </c>
      <c r="D23" s="13">
        <v>1608</v>
      </c>
      <c r="E23" s="30">
        <f t="shared" si="0"/>
        <v>3.0522701259061429E-3</v>
      </c>
      <c r="F23" s="30">
        <f t="shared" si="1"/>
        <v>1.1218540731570254E-3</v>
      </c>
    </row>
    <row r="24" spans="1:6" x14ac:dyDescent="0.25">
      <c r="A24" s="10">
        <v>19</v>
      </c>
      <c r="B24" s="11" t="s">
        <v>39</v>
      </c>
      <c r="C24" s="12">
        <v>1</v>
      </c>
      <c r="D24" s="13">
        <v>452</v>
      </c>
      <c r="E24" s="30">
        <f t="shared" si="0"/>
        <v>3.8153376573826786E-4</v>
      </c>
      <c r="F24" s="30">
        <f t="shared" si="1"/>
        <v>3.15347040464537E-4</v>
      </c>
    </row>
    <row r="25" spans="1:6" x14ac:dyDescent="0.25">
      <c r="A25" s="10">
        <v>20</v>
      </c>
      <c r="B25" s="11" t="s">
        <v>199</v>
      </c>
      <c r="C25" s="12">
        <v>1</v>
      </c>
      <c r="D25" s="13">
        <v>70</v>
      </c>
      <c r="E25" s="30">
        <f t="shared" si="0"/>
        <v>3.8153376573826786E-4</v>
      </c>
      <c r="F25" s="30">
        <f t="shared" si="1"/>
        <v>4.8836931045392893E-5</v>
      </c>
    </row>
    <row r="26" spans="1:6" x14ac:dyDescent="0.25">
      <c r="A26" s="10">
        <v>21</v>
      </c>
      <c r="B26" s="11" t="s">
        <v>40</v>
      </c>
      <c r="C26" s="12">
        <v>2</v>
      </c>
      <c r="D26" s="13">
        <v>201</v>
      </c>
      <c r="E26" s="30">
        <f t="shared" si="0"/>
        <v>7.6306753147653572E-4</v>
      </c>
      <c r="F26" s="30">
        <f t="shared" si="1"/>
        <v>1.4023175914462817E-4</v>
      </c>
    </row>
    <row r="27" spans="1:6" x14ac:dyDescent="0.25">
      <c r="A27" s="10">
        <v>22</v>
      </c>
      <c r="B27" s="11" t="s">
        <v>41</v>
      </c>
      <c r="C27" s="12">
        <v>6</v>
      </c>
      <c r="D27" s="13">
        <v>1865</v>
      </c>
      <c r="E27" s="30">
        <f t="shared" si="0"/>
        <v>2.2892025944296068E-3</v>
      </c>
      <c r="F27" s="30">
        <f t="shared" si="1"/>
        <v>1.3011553771379678E-3</v>
      </c>
    </row>
    <row r="28" spans="1:6" x14ac:dyDescent="0.25">
      <c r="A28" s="10">
        <v>23</v>
      </c>
      <c r="B28" s="11" t="s">
        <v>42</v>
      </c>
      <c r="C28" s="12">
        <v>40</v>
      </c>
      <c r="D28" s="13">
        <v>8842.65</v>
      </c>
      <c r="E28" s="30">
        <f t="shared" si="0"/>
        <v>1.5261350629530714E-2</v>
      </c>
      <c r="F28" s="30">
        <f t="shared" si="1"/>
        <v>6.1692555472649072E-3</v>
      </c>
    </row>
    <row r="29" spans="1:6" x14ac:dyDescent="0.25">
      <c r="A29" s="10">
        <v>25</v>
      </c>
      <c r="B29" s="11" t="s">
        <v>43</v>
      </c>
      <c r="C29" s="12">
        <v>4</v>
      </c>
      <c r="D29" s="13">
        <v>3130</v>
      </c>
      <c r="E29" s="30">
        <f t="shared" si="0"/>
        <v>1.5261350629530714E-3</v>
      </c>
      <c r="F29" s="30">
        <f t="shared" si="1"/>
        <v>2.1837084881725683E-3</v>
      </c>
    </row>
    <row r="30" spans="1:6" x14ac:dyDescent="0.25">
      <c r="A30" s="10">
        <v>26</v>
      </c>
      <c r="B30" s="11" t="s">
        <v>44</v>
      </c>
      <c r="C30" s="12">
        <v>3</v>
      </c>
      <c r="D30" s="13">
        <v>864</v>
      </c>
      <c r="E30" s="30">
        <f t="shared" si="0"/>
        <v>1.1446012972148034E-3</v>
      </c>
      <c r="F30" s="30">
        <f t="shared" si="1"/>
        <v>6.0278726318884943E-4</v>
      </c>
    </row>
    <row r="31" spans="1:6" x14ac:dyDescent="0.25">
      <c r="A31" s="10">
        <v>27</v>
      </c>
      <c r="B31" s="11" t="s">
        <v>45</v>
      </c>
      <c r="C31" s="12">
        <v>2</v>
      </c>
      <c r="D31" s="13">
        <v>374.9</v>
      </c>
      <c r="E31" s="30">
        <f t="shared" si="0"/>
        <v>7.6306753147653572E-4</v>
      </c>
      <c r="F31" s="30">
        <f t="shared" si="1"/>
        <v>2.6155664927025423E-4</v>
      </c>
    </row>
    <row r="32" spans="1:6" x14ac:dyDescent="0.25">
      <c r="A32" s="10">
        <v>28</v>
      </c>
      <c r="B32" s="11" t="s">
        <v>46</v>
      </c>
      <c r="C32" s="12">
        <v>1</v>
      </c>
      <c r="D32" s="13">
        <v>81.2</v>
      </c>
      <c r="E32" s="30">
        <f t="shared" si="0"/>
        <v>3.8153376573826786E-4</v>
      </c>
      <c r="F32" s="30">
        <f t="shared" si="1"/>
        <v>5.6650840012655762E-5</v>
      </c>
    </row>
    <row r="33" spans="1:6" x14ac:dyDescent="0.25">
      <c r="A33" s="10">
        <v>29</v>
      </c>
      <c r="B33" s="11" t="s">
        <v>47</v>
      </c>
      <c r="C33" s="12">
        <v>3</v>
      </c>
      <c r="D33" s="13">
        <v>1395.2</v>
      </c>
      <c r="E33" s="30">
        <f t="shared" si="0"/>
        <v>1.1446012972148034E-3</v>
      </c>
      <c r="F33" s="30">
        <f t="shared" si="1"/>
        <v>9.7338980277903104E-4</v>
      </c>
    </row>
    <row r="34" spans="1:6" x14ac:dyDescent="0.25">
      <c r="A34" s="10">
        <v>32</v>
      </c>
      <c r="B34" s="11" t="s">
        <v>50</v>
      </c>
      <c r="C34" s="12">
        <v>27</v>
      </c>
      <c r="D34" s="13">
        <v>9443.6899999999987</v>
      </c>
      <c r="E34" s="30">
        <f t="shared" si="0"/>
        <v>1.0301411674933231E-2</v>
      </c>
      <c r="F34" s="30">
        <f t="shared" si="1"/>
        <v>6.5885833906295195E-3</v>
      </c>
    </row>
    <row r="35" spans="1:6" x14ac:dyDescent="0.25">
      <c r="A35" s="10">
        <v>34</v>
      </c>
      <c r="B35" s="11" t="s">
        <v>51</v>
      </c>
      <c r="C35" s="12">
        <v>1</v>
      </c>
      <c r="D35" s="13">
        <v>105</v>
      </c>
      <c r="E35" s="30">
        <f t="shared" si="0"/>
        <v>3.8153376573826786E-4</v>
      </c>
      <c r="F35" s="30">
        <f t="shared" si="1"/>
        <v>7.325539656808935E-5</v>
      </c>
    </row>
    <row r="36" spans="1:6" x14ac:dyDescent="0.25">
      <c r="A36" s="10">
        <v>35</v>
      </c>
      <c r="B36" s="11" t="s">
        <v>52</v>
      </c>
      <c r="C36" s="12">
        <v>12</v>
      </c>
      <c r="D36" s="13">
        <v>3830.46</v>
      </c>
      <c r="E36" s="30">
        <f t="shared" si="0"/>
        <v>4.5784051888592137E-3</v>
      </c>
      <c r="F36" s="30">
        <f t="shared" si="1"/>
        <v>2.6723987270305099E-3</v>
      </c>
    </row>
    <row r="37" spans="1:6" x14ac:dyDescent="0.25">
      <c r="A37" s="10">
        <v>36</v>
      </c>
      <c r="B37" s="11" t="s">
        <v>53</v>
      </c>
      <c r="C37" s="12">
        <v>16</v>
      </c>
      <c r="D37" s="13">
        <v>9619.3799999999992</v>
      </c>
      <c r="E37" s="30">
        <f t="shared" si="0"/>
        <v>6.1045402518122857E-3</v>
      </c>
      <c r="F37" s="30">
        <f t="shared" si="1"/>
        <v>6.7111571108490215E-3</v>
      </c>
    </row>
    <row r="38" spans="1:6" x14ac:dyDescent="0.25">
      <c r="A38" s="10">
        <v>37</v>
      </c>
      <c r="B38" s="11" t="s">
        <v>54</v>
      </c>
      <c r="C38" s="12">
        <v>4</v>
      </c>
      <c r="D38" s="13">
        <v>1323.3</v>
      </c>
      <c r="E38" s="30">
        <f t="shared" si="0"/>
        <v>1.5261350629530714E-3</v>
      </c>
      <c r="F38" s="30">
        <f t="shared" si="1"/>
        <v>9.2322729789097739E-4</v>
      </c>
    </row>
    <row r="39" spans="1:6" x14ac:dyDescent="0.25">
      <c r="A39" s="10">
        <v>38</v>
      </c>
      <c r="B39" s="11" t="s">
        <v>55</v>
      </c>
      <c r="C39" s="12">
        <v>6</v>
      </c>
      <c r="D39" s="13">
        <v>1929.6000000000001</v>
      </c>
      <c r="E39" s="30">
        <f t="shared" si="0"/>
        <v>2.2892025944296068E-3</v>
      </c>
      <c r="F39" s="30">
        <f t="shared" si="1"/>
        <v>1.3462248877884305E-3</v>
      </c>
    </row>
    <row r="40" spans="1:6" x14ac:dyDescent="0.25">
      <c r="A40" s="10">
        <v>39</v>
      </c>
      <c r="B40" s="11" t="s">
        <v>56</v>
      </c>
      <c r="C40" s="12">
        <v>9</v>
      </c>
      <c r="D40" s="13">
        <v>3709.02</v>
      </c>
      <c r="E40" s="30">
        <f t="shared" si="0"/>
        <v>3.4338038916444107E-3</v>
      </c>
      <c r="F40" s="30">
        <f t="shared" si="1"/>
        <v>2.587673628371188E-3</v>
      </c>
    </row>
    <row r="41" spans="1:6" x14ac:dyDescent="0.25">
      <c r="A41" s="10">
        <v>40</v>
      </c>
      <c r="B41" s="11" t="s">
        <v>57</v>
      </c>
      <c r="C41" s="12">
        <v>15</v>
      </c>
      <c r="D41" s="13">
        <v>2880.7000000000003</v>
      </c>
      <c r="E41" s="30">
        <f t="shared" si="0"/>
        <v>5.7230064860740179E-3</v>
      </c>
      <c r="F41" s="30">
        <f t="shared" si="1"/>
        <v>2.009779246606619E-3</v>
      </c>
    </row>
    <row r="42" spans="1:6" x14ac:dyDescent="0.25">
      <c r="A42" s="10">
        <v>41</v>
      </c>
      <c r="B42" s="11" t="s">
        <v>58</v>
      </c>
      <c r="C42" s="12">
        <v>31</v>
      </c>
      <c r="D42" s="13">
        <v>21417.61</v>
      </c>
      <c r="E42" s="30">
        <f t="shared" si="0"/>
        <v>1.1827546737886304E-2</v>
      </c>
      <c r="F42" s="30">
        <f t="shared" si="1"/>
        <v>1.4942433467530249E-2</v>
      </c>
    </row>
    <row r="43" spans="1:6" x14ac:dyDescent="0.25">
      <c r="A43" s="10">
        <v>43</v>
      </c>
      <c r="B43" s="11" t="s">
        <v>60</v>
      </c>
      <c r="C43" s="12">
        <v>104</v>
      </c>
      <c r="D43" s="13">
        <v>50295</v>
      </c>
      <c r="E43" s="30">
        <f t="shared" si="0"/>
        <v>3.9679511636779852E-2</v>
      </c>
      <c r="F43" s="30">
        <f t="shared" si="1"/>
        <v>3.5089334956114798E-2</v>
      </c>
    </row>
    <row r="44" spans="1:6" x14ac:dyDescent="0.25">
      <c r="A44" s="10">
        <v>44</v>
      </c>
      <c r="B44" s="11" t="s">
        <v>61</v>
      </c>
      <c r="C44" s="12">
        <v>2</v>
      </c>
      <c r="D44" s="13">
        <v>288</v>
      </c>
      <c r="E44" s="30">
        <f t="shared" si="0"/>
        <v>7.6306753147653572E-4</v>
      </c>
      <c r="F44" s="30">
        <f t="shared" si="1"/>
        <v>2.0092908772961649E-4</v>
      </c>
    </row>
    <row r="45" spans="1:6" x14ac:dyDescent="0.25">
      <c r="A45" s="10">
        <v>45</v>
      </c>
      <c r="B45" s="11" t="s">
        <v>62</v>
      </c>
      <c r="C45" s="12">
        <v>6</v>
      </c>
      <c r="D45" s="13">
        <v>1162</v>
      </c>
      <c r="E45" s="30">
        <f t="shared" si="0"/>
        <v>2.2892025944296068E-3</v>
      </c>
      <c r="F45" s="30">
        <f t="shared" si="1"/>
        <v>8.1069305535352214E-4</v>
      </c>
    </row>
    <row r="46" spans="1:6" x14ac:dyDescent="0.25">
      <c r="A46" s="10">
        <v>46</v>
      </c>
      <c r="B46" s="11" t="s">
        <v>63</v>
      </c>
      <c r="C46" s="12">
        <v>18</v>
      </c>
      <c r="D46" s="13">
        <v>6760.65</v>
      </c>
      <c r="E46" s="30">
        <f t="shared" si="0"/>
        <v>6.8676077832888214E-3</v>
      </c>
      <c r="F46" s="30">
        <f t="shared" si="1"/>
        <v>4.7167056838862209E-3</v>
      </c>
    </row>
    <row r="47" spans="1:6" x14ac:dyDescent="0.25">
      <c r="A47" s="10">
        <v>48</v>
      </c>
      <c r="B47" s="11" t="s">
        <v>64</v>
      </c>
      <c r="C47" s="12">
        <v>40</v>
      </c>
      <c r="D47" s="13">
        <v>28817.959999999995</v>
      </c>
      <c r="E47" s="30">
        <f t="shared" si="0"/>
        <v>1.5261350629530714E-2</v>
      </c>
      <c r="F47" s="30">
        <f t="shared" si="1"/>
        <v>2.0105438934127008E-2</v>
      </c>
    </row>
    <row r="48" spans="1:6" x14ac:dyDescent="0.25">
      <c r="A48" s="10">
        <v>49</v>
      </c>
      <c r="B48" s="11" t="s">
        <v>65</v>
      </c>
      <c r="C48" s="12">
        <v>3</v>
      </c>
      <c r="D48" s="13">
        <v>2036.6000000000001</v>
      </c>
      <c r="E48" s="30">
        <f t="shared" si="0"/>
        <v>1.1446012972148034E-3</v>
      </c>
      <c r="F48" s="30">
        <f t="shared" si="1"/>
        <v>1.420875625243531E-3</v>
      </c>
    </row>
    <row r="49" spans="1:6" x14ac:dyDescent="0.25">
      <c r="A49" s="10">
        <v>50</v>
      </c>
      <c r="B49" s="11" t="s">
        <v>66</v>
      </c>
      <c r="C49" s="12">
        <v>64</v>
      </c>
      <c r="D49" s="13">
        <v>33218.509999999995</v>
      </c>
      <c r="E49" s="30">
        <f t="shared" si="0"/>
        <v>2.4418161007249143E-2</v>
      </c>
      <c r="F49" s="30">
        <f t="shared" si="1"/>
        <v>2.3175572604295629E-2</v>
      </c>
    </row>
    <row r="50" spans="1:6" x14ac:dyDescent="0.25">
      <c r="A50" s="10">
        <v>51</v>
      </c>
      <c r="B50" s="11" t="s">
        <v>201</v>
      </c>
      <c r="C50" s="12">
        <v>1</v>
      </c>
      <c r="D50" s="13">
        <v>280</v>
      </c>
      <c r="E50" s="30">
        <f t="shared" si="0"/>
        <v>3.8153376573826786E-4</v>
      </c>
      <c r="F50" s="30">
        <f t="shared" si="1"/>
        <v>1.9534772418157157E-4</v>
      </c>
    </row>
    <row r="51" spans="1:6" x14ac:dyDescent="0.25">
      <c r="A51" s="10">
        <v>52</v>
      </c>
      <c r="B51" s="11" t="s">
        <v>67</v>
      </c>
      <c r="C51" s="12">
        <v>163</v>
      </c>
      <c r="D51" s="13">
        <v>73431.39</v>
      </c>
      <c r="E51" s="30">
        <f t="shared" si="0"/>
        <v>6.2190003815337659E-2</v>
      </c>
      <c r="F51" s="30">
        <f t="shared" si="1"/>
        <v>5.1230910428533623E-2</v>
      </c>
    </row>
    <row r="52" spans="1:6" x14ac:dyDescent="0.25">
      <c r="A52" s="10">
        <v>53</v>
      </c>
      <c r="B52" s="11" t="s">
        <v>68</v>
      </c>
      <c r="C52" s="12">
        <v>2</v>
      </c>
      <c r="D52" s="13">
        <v>307.60000000000002</v>
      </c>
      <c r="E52" s="30">
        <f t="shared" si="0"/>
        <v>7.6306753147653572E-4</v>
      </c>
      <c r="F52" s="30">
        <f t="shared" si="1"/>
        <v>2.1460342842232651E-4</v>
      </c>
    </row>
    <row r="53" spans="1:6" x14ac:dyDescent="0.25">
      <c r="A53" s="10">
        <v>54</v>
      </c>
      <c r="B53" s="11" t="s">
        <v>69</v>
      </c>
      <c r="C53" s="12">
        <v>22</v>
      </c>
      <c r="D53" s="13">
        <v>9262.6500000000015</v>
      </c>
      <c r="E53" s="30">
        <f t="shared" si="0"/>
        <v>8.3937428462418917E-3</v>
      </c>
      <c r="F53" s="30">
        <f t="shared" si="1"/>
        <v>6.4622771335372652E-3</v>
      </c>
    </row>
    <row r="54" spans="1:6" x14ac:dyDescent="0.25">
      <c r="A54" s="10">
        <v>55</v>
      </c>
      <c r="B54" s="11" t="s">
        <v>202</v>
      </c>
      <c r="C54" s="12">
        <v>3</v>
      </c>
      <c r="D54" s="13">
        <v>436.2</v>
      </c>
      <c r="E54" s="30">
        <f t="shared" si="0"/>
        <v>1.1446012972148034E-3</v>
      </c>
      <c r="F54" s="30">
        <f t="shared" si="1"/>
        <v>3.043238474571483E-4</v>
      </c>
    </row>
    <row r="55" spans="1:6" x14ac:dyDescent="0.25">
      <c r="A55" s="10">
        <v>57</v>
      </c>
      <c r="B55" s="11" t="s">
        <v>70</v>
      </c>
      <c r="C55" s="12">
        <v>4</v>
      </c>
      <c r="D55" s="13">
        <v>2517.9</v>
      </c>
      <c r="E55" s="30">
        <f t="shared" si="0"/>
        <v>1.5261350629530714E-3</v>
      </c>
      <c r="F55" s="30">
        <f t="shared" si="1"/>
        <v>1.7566644097027826E-3</v>
      </c>
    </row>
    <row r="56" spans="1:6" x14ac:dyDescent="0.25">
      <c r="A56" s="10">
        <v>58</v>
      </c>
      <c r="B56" s="11" t="s">
        <v>71</v>
      </c>
      <c r="C56" s="12">
        <v>9</v>
      </c>
      <c r="D56" s="13">
        <v>3808.8999999999996</v>
      </c>
      <c r="E56" s="30">
        <f t="shared" si="0"/>
        <v>3.4338038916444107E-3</v>
      </c>
      <c r="F56" s="30">
        <f t="shared" si="1"/>
        <v>2.6573569522685284E-3</v>
      </c>
    </row>
    <row r="57" spans="1:6" x14ac:dyDescent="0.25">
      <c r="A57" s="10">
        <v>59</v>
      </c>
      <c r="B57" s="11" t="s">
        <v>72</v>
      </c>
      <c r="C57" s="12">
        <v>8</v>
      </c>
      <c r="D57" s="13">
        <v>4600.32</v>
      </c>
      <c r="E57" s="30">
        <f t="shared" si="0"/>
        <v>3.0522701259061429E-3</v>
      </c>
      <c r="F57" s="30">
        <f t="shared" si="1"/>
        <v>3.2095072946677406E-3</v>
      </c>
    </row>
    <row r="58" spans="1:6" x14ac:dyDescent="0.25">
      <c r="A58" s="10">
        <v>60</v>
      </c>
      <c r="B58" s="11" t="s">
        <v>73</v>
      </c>
      <c r="C58" s="12">
        <v>15</v>
      </c>
      <c r="D58" s="13">
        <v>12552.7</v>
      </c>
      <c r="E58" s="30">
        <f t="shared" si="0"/>
        <v>5.7230064860740179E-3</v>
      </c>
      <c r="F58" s="30">
        <f t="shared" si="1"/>
        <v>8.7576477761929072E-3</v>
      </c>
    </row>
    <row r="59" spans="1:6" x14ac:dyDescent="0.25">
      <c r="A59" s="10">
        <v>61</v>
      </c>
      <c r="B59" s="11" t="s">
        <v>74</v>
      </c>
      <c r="C59" s="12">
        <v>506</v>
      </c>
      <c r="D59" s="13">
        <v>228012.69000000006</v>
      </c>
      <c r="E59" s="30">
        <f t="shared" si="0"/>
        <v>0.19305608546356354</v>
      </c>
      <c r="F59" s="30">
        <f t="shared" si="1"/>
        <v>0.15907771455720784</v>
      </c>
    </row>
    <row r="60" spans="1:6" x14ac:dyDescent="0.25">
      <c r="A60" s="10">
        <v>62</v>
      </c>
      <c r="B60" s="11" t="s">
        <v>75</v>
      </c>
      <c r="C60" s="12">
        <v>1</v>
      </c>
      <c r="D60" s="13">
        <v>138.4</v>
      </c>
      <c r="E60" s="30">
        <f t="shared" si="0"/>
        <v>3.8153376573826786E-4</v>
      </c>
      <c r="F60" s="30">
        <f t="shared" si="1"/>
        <v>9.6557589381176815E-5</v>
      </c>
    </row>
    <row r="61" spans="1:6" x14ac:dyDescent="0.25">
      <c r="A61" s="10">
        <v>63</v>
      </c>
      <c r="B61" s="11" t="s">
        <v>76</v>
      </c>
      <c r="C61" s="12">
        <v>16</v>
      </c>
      <c r="D61" s="13">
        <v>3668.9</v>
      </c>
      <c r="E61" s="30">
        <f t="shared" si="0"/>
        <v>6.1045402518122857E-3</v>
      </c>
      <c r="F61" s="30">
        <f t="shared" si="1"/>
        <v>2.559683090177743E-3</v>
      </c>
    </row>
    <row r="62" spans="1:6" x14ac:dyDescent="0.25">
      <c r="A62" s="10">
        <v>64</v>
      </c>
      <c r="B62" s="11" t="s">
        <v>77</v>
      </c>
      <c r="C62" s="12">
        <v>27</v>
      </c>
      <c r="D62" s="13">
        <v>11770.51</v>
      </c>
      <c r="E62" s="30">
        <f t="shared" si="0"/>
        <v>1.0301411674933231E-2</v>
      </c>
      <c r="F62" s="30">
        <f t="shared" si="1"/>
        <v>8.2119369319872508E-3</v>
      </c>
    </row>
    <row r="63" spans="1:6" x14ac:dyDescent="0.25">
      <c r="A63" s="10">
        <v>65</v>
      </c>
      <c r="B63" s="11" t="s">
        <v>78</v>
      </c>
      <c r="C63" s="12">
        <v>2</v>
      </c>
      <c r="D63" s="13">
        <v>1400.17</v>
      </c>
      <c r="E63" s="30">
        <f t="shared" si="0"/>
        <v>7.6306753147653572E-4</v>
      </c>
      <c r="F63" s="30">
        <f t="shared" si="1"/>
        <v>9.7685722488325397E-4</v>
      </c>
    </row>
    <row r="64" spans="1:6" x14ac:dyDescent="0.25">
      <c r="A64" s="10">
        <v>68</v>
      </c>
      <c r="B64" s="11" t="s">
        <v>79</v>
      </c>
      <c r="C64" s="12">
        <v>9</v>
      </c>
      <c r="D64" s="13">
        <v>1853</v>
      </c>
      <c r="E64" s="30">
        <f t="shared" si="0"/>
        <v>3.4338038916444107E-3</v>
      </c>
      <c r="F64" s="30">
        <f t="shared" si="1"/>
        <v>1.2927833318159005E-3</v>
      </c>
    </row>
    <row r="65" spans="1:6" x14ac:dyDescent="0.25">
      <c r="A65" s="10">
        <v>69</v>
      </c>
      <c r="B65" s="11" t="s">
        <v>80</v>
      </c>
      <c r="C65" s="12">
        <v>10</v>
      </c>
      <c r="D65" s="13">
        <v>7619</v>
      </c>
      <c r="E65" s="30">
        <f t="shared" si="0"/>
        <v>3.8153376573826785E-3</v>
      </c>
      <c r="F65" s="30">
        <f t="shared" si="1"/>
        <v>5.315551109069264E-3</v>
      </c>
    </row>
    <row r="66" spans="1:6" x14ac:dyDescent="0.25">
      <c r="A66" s="10">
        <v>70</v>
      </c>
      <c r="B66" s="11" t="s">
        <v>81</v>
      </c>
      <c r="C66" s="12">
        <v>196</v>
      </c>
      <c r="D66" s="13">
        <v>103330</v>
      </c>
      <c r="E66" s="30">
        <f t="shared" si="0"/>
        <v>7.478061808470049E-2</v>
      </c>
      <c r="F66" s="30">
        <f t="shared" si="1"/>
        <v>7.2090286927434966E-2</v>
      </c>
    </row>
    <row r="67" spans="1:6" x14ac:dyDescent="0.25">
      <c r="A67" s="10">
        <v>71</v>
      </c>
      <c r="B67" s="11" t="s">
        <v>82</v>
      </c>
      <c r="C67" s="12">
        <v>11</v>
      </c>
      <c r="D67" s="13">
        <v>1509.8</v>
      </c>
      <c r="E67" s="30">
        <f t="shared" si="0"/>
        <v>4.1968714231209459E-3</v>
      </c>
      <c r="F67" s="30">
        <f t="shared" si="1"/>
        <v>1.0533428356047743E-3</v>
      </c>
    </row>
    <row r="68" spans="1:6" x14ac:dyDescent="0.25">
      <c r="A68" s="10">
        <v>72</v>
      </c>
      <c r="B68" s="11" t="s">
        <v>83</v>
      </c>
      <c r="C68" s="12">
        <v>8</v>
      </c>
      <c r="D68" s="13">
        <v>4695.2999999999993</v>
      </c>
      <c r="E68" s="30">
        <f t="shared" si="0"/>
        <v>3.0522701259061429E-3</v>
      </c>
      <c r="F68" s="30">
        <f t="shared" si="1"/>
        <v>3.2757720333919035E-3</v>
      </c>
    </row>
    <row r="69" spans="1:6" x14ac:dyDescent="0.25">
      <c r="A69" s="10">
        <v>73</v>
      </c>
      <c r="B69" s="11" t="s">
        <v>84</v>
      </c>
      <c r="C69" s="12">
        <v>10</v>
      </c>
      <c r="D69" s="13">
        <v>8627.2999999999993</v>
      </c>
      <c r="E69" s="30">
        <f t="shared" si="0"/>
        <v>3.8153376573826785E-3</v>
      </c>
      <c r="F69" s="30">
        <f t="shared" si="1"/>
        <v>6.0190122172559726E-3</v>
      </c>
    </row>
    <row r="70" spans="1:6" x14ac:dyDescent="0.25">
      <c r="A70" s="10">
        <v>74</v>
      </c>
      <c r="B70" s="11" t="s">
        <v>85</v>
      </c>
      <c r="C70" s="12">
        <v>4</v>
      </c>
      <c r="D70" s="13">
        <v>288.10000000000002</v>
      </c>
      <c r="E70" s="30">
        <f t="shared" si="0"/>
        <v>1.5261350629530714E-3</v>
      </c>
      <c r="F70" s="30">
        <f t="shared" si="1"/>
        <v>2.0099885477396708E-4</v>
      </c>
    </row>
    <row r="71" spans="1:6" x14ac:dyDescent="0.25">
      <c r="A71" s="10">
        <v>75</v>
      </c>
      <c r="B71" s="11" t="s">
        <v>86</v>
      </c>
      <c r="C71" s="12">
        <v>20</v>
      </c>
      <c r="D71" s="13">
        <v>4593.2999999999993</v>
      </c>
      <c r="E71" s="30">
        <f t="shared" si="0"/>
        <v>7.630675314765357E-3</v>
      </c>
      <c r="F71" s="30">
        <f t="shared" si="1"/>
        <v>3.2046096481543307E-3</v>
      </c>
    </row>
    <row r="72" spans="1:6" x14ac:dyDescent="0.25">
      <c r="A72" s="10">
        <v>76</v>
      </c>
      <c r="B72" s="11" t="s">
        <v>87</v>
      </c>
      <c r="C72" s="12">
        <v>2</v>
      </c>
      <c r="D72" s="13">
        <v>278</v>
      </c>
      <c r="E72" s="30">
        <f t="shared" si="0"/>
        <v>7.6306753147653572E-4</v>
      </c>
      <c r="F72" s="30">
        <f t="shared" si="1"/>
        <v>1.9395238329456037E-4</v>
      </c>
    </row>
    <row r="73" spans="1:6" x14ac:dyDescent="0.25">
      <c r="A73" s="10">
        <v>80</v>
      </c>
      <c r="B73" s="11" t="s">
        <v>91</v>
      </c>
      <c r="C73" s="12">
        <v>28</v>
      </c>
      <c r="D73" s="13">
        <v>11496.36</v>
      </c>
      <c r="E73" s="30">
        <f t="shared" si="0"/>
        <v>1.06829454406715E-2</v>
      </c>
      <c r="F73" s="30">
        <f t="shared" si="1"/>
        <v>8.0206705799001875E-3</v>
      </c>
    </row>
    <row r="74" spans="1:6" x14ac:dyDescent="0.25">
      <c r="A74" s="10">
        <v>81</v>
      </c>
      <c r="B74" s="11" t="s">
        <v>92</v>
      </c>
      <c r="C74" s="12">
        <v>4</v>
      </c>
      <c r="D74" s="13">
        <v>1470</v>
      </c>
      <c r="E74" s="30">
        <f t="shared" ref="E74:E137" si="2">C74/C$158</f>
        <v>1.5261350629530714E-3</v>
      </c>
      <c r="F74" s="30">
        <f t="shared" ref="F74:F137" si="3">D74/D$158</f>
        <v>1.0255755519532508E-3</v>
      </c>
    </row>
    <row r="75" spans="1:6" x14ac:dyDescent="0.25">
      <c r="A75" s="10">
        <v>82</v>
      </c>
      <c r="B75" s="11" t="s">
        <v>93</v>
      </c>
      <c r="C75" s="12">
        <v>15</v>
      </c>
      <c r="D75" s="13">
        <v>28366.92</v>
      </c>
      <c r="E75" s="30">
        <f t="shared" si="2"/>
        <v>5.7230064860740179E-3</v>
      </c>
      <c r="F75" s="30">
        <f t="shared" si="3"/>
        <v>1.9790761657288238E-2</v>
      </c>
    </row>
    <row r="76" spans="1:6" x14ac:dyDescent="0.25">
      <c r="A76" s="10">
        <v>83</v>
      </c>
      <c r="B76" s="11" t="s">
        <v>94</v>
      </c>
      <c r="C76" s="12">
        <v>2</v>
      </c>
      <c r="D76" s="13">
        <v>140</v>
      </c>
      <c r="E76" s="30">
        <f t="shared" si="2"/>
        <v>7.6306753147653572E-4</v>
      </c>
      <c r="F76" s="30">
        <f t="shared" si="3"/>
        <v>9.7673862090785787E-5</v>
      </c>
    </row>
    <row r="77" spans="1:6" x14ac:dyDescent="0.25">
      <c r="A77" s="10">
        <v>84</v>
      </c>
      <c r="B77" s="11" t="s">
        <v>95</v>
      </c>
      <c r="C77" s="12">
        <v>42</v>
      </c>
      <c r="D77" s="13">
        <v>18970.57</v>
      </c>
      <c r="E77" s="30">
        <f t="shared" si="2"/>
        <v>1.6024418161007248E-2</v>
      </c>
      <c r="F77" s="30">
        <f t="shared" si="3"/>
        <v>1.3235205985454274E-2</v>
      </c>
    </row>
    <row r="78" spans="1:6" x14ac:dyDescent="0.25">
      <c r="A78" s="10">
        <v>85</v>
      </c>
      <c r="B78" s="11" t="s">
        <v>96</v>
      </c>
      <c r="C78" s="12">
        <v>63</v>
      </c>
      <c r="D78" s="13">
        <v>48645.849999999991</v>
      </c>
      <c r="E78" s="30">
        <f t="shared" si="2"/>
        <v>2.4036627241510875E-2</v>
      </c>
      <c r="F78" s="30">
        <f t="shared" si="3"/>
        <v>3.3938771744207508E-2</v>
      </c>
    </row>
    <row r="79" spans="1:6" x14ac:dyDescent="0.25">
      <c r="A79" s="10">
        <v>87</v>
      </c>
      <c r="B79" s="11" t="s">
        <v>97</v>
      </c>
      <c r="C79" s="12">
        <v>11</v>
      </c>
      <c r="D79" s="13">
        <v>1029.3499999999999</v>
      </c>
      <c r="E79" s="30">
        <f t="shared" si="2"/>
        <v>4.1968714231209459E-3</v>
      </c>
      <c r="F79" s="30">
        <f t="shared" si="3"/>
        <v>7.1814707102250248E-4</v>
      </c>
    </row>
    <row r="80" spans="1:6" x14ac:dyDescent="0.25">
      <c r="A80" s="10">
        <v>89</v>
      </c>
      <c r="B80" s="11" t="s">
        <v>98</v>
      </c>
      <c r="C80" s="12">
        <v>3</v>
      </c>
      <c r="D80" s="13">
        <v>1482.2</v>
      </c>
      <c r="E80" s="30">
        <f t="shared" si="2"/>
        <v>1.1446012972148034E-3</v>
      </c>
      <c r="F80" s="30">
        <f t="shared" si="3"/>
        <v>1.0340871313640194E-3</v>
      </c>
    </row>
    <row r="81" spans="1:6" x14ac:dyDescent="0.25">
      <c r="A81" s="10">
        <v>90</v>
      </c>
      <c r="B81" s="11" t="s">
        <v>99</v>
      </c>
      <c r="C81" s="12">
        <v>14</v>
      </c>
      <c r="D81" s="13">
        <v>6396.1</v>
      </c>
      <c r="E81" s="30">
        <f t="shared" si="2"/>
        <v>5.3414727203357501E-3</v>
      </c>
      <c r="F81" s="30">
        <f t="shared" si="3"/>
        <v>4.4623699237062503E-3</v>
      </c>
    </row>
    <row r="82" spans="1:6" x14ac:dyDescent="0.25">
      <c r="A82" s="10">
        <v>91</v>
      </c>
      <c r="B82" s="11" t="s">
        <v>100</v>
      </c>
      <c r="C82" s="12">
        <v>3</v>
      </c>
      <c r="D82" s="13">
        <v>71206</v>
      </c>
      <c r="E82" s="30">
        <f t="shared" si="2"/>
        <v>1.1446012972148034E-3</v>
      </c>
      <c r="F82" s="30">
        <f t="shared" si="3"/>
        <v>4.9678321600260665E-2</v>
      </c>
    </row>
    <row r="83" spans="1:6" x14ac:dyDescent="0.25">
      <c r="A83" s="10">
        <v>92</v>
      </c>
      <c r="B83" s="11" t="s">
        <v>101</v>
      </c>
      <c r="C83" s="12">
        <v>1</v>
      </c>
      <c r="D83" s="13">
        <v>572.5</v>
      </c>
      <c r="E83" s="30">
        <f t="shared" si="2"/>
        <v>3.8153376573826786E-4</v>
      </c>
      <c r="F83" s="30">
        <f t="shared" si="3"/>
        <v>3.9941632890696334E-4</v>
      </c>
    </row>
    <row r="84" spans="1:6" x14ac:dyDescent="0.25">
      <c r="A84" s="10">
        <v>93</v>
      </c>
      <c r="B84" s="11" t="s">
        <v>102</v>
      </c>
      <c r="C84" s="12">
        <v>3</v>
      </c>
      <c r="D84" s="13">
        <v>3328</v>
      </c>
      <c r="E84" s="30">
        <f t="shared" si="2"/>
        <v>1.1446012972148034E-3</v>
      </c>
      <c r="F84" s="30">
        <f t="shared" si="3"/>
        <v>2.3218472359866796E-3</v>
      </c>
    </row>
    <row r="85" spans="1:6" x14ac:dyDescent="0.25">
      <c r="A85" s="10">
        <v>94</v>
      </c>
      <c r="B85" s="11" t="s">
        <v>103</v>
      </c>
      <c r="C85" s="12">
        <v>11</v>
      </c>
      <c r="D85" s="13">
        <v>43418.82</v>
      </c>
      <c r="E85" s="30">
        <f t="shared" si="2"/>
        <v>4.1968714231209459E-3</v>
      </c>
      <c r="F85" s="30">
        <f t="shared" si="3"/>
        <v>3.0292027405890373E-2</v>
      </c>
    </row>
    <row r="86" spans="1:6" x14ac:dyDescent="0.25">
      <c r="A86" s="10">
        <v>96</v>
      </c>
      <c r="B86" s="11" t="s">
        <v>105</v>
      </c>
      <c r="C86" s="12">
        <v>30</v>
      </c>
      <c r="D86" s="13">
        <v>7852.78</v>
      </c>
      <c r="E86" s="30">
        <f t="shared" si="2"/>
        <v>1.1446012972148036E-2</v>
      </c>
      <c r="F86" s="30">
        <f t="shared" si="3"/>
        <v>5.4786525053520064E-3</v>
      </c>
    </row>
    <row r="87" spans="1:6" x14ac:dyDescent="0.25">
      <c r="A87" s="10">
        <v>99</v>
      </c>
      <c r="B87" s="11" t="s">
        <v>108</v>
      </c>
      <c r="C87" s="12">
        <v>1</v>
      </c>
      <c r="D87" s="13">
        <v>248</v>
      </c>
      <c r="E87" s="30">
        <f t="shared" si="2"/>
        <v>3.8153376573826786E-4</v>
      </c>
      <c r="F87" s="30">
        <f t="shared" si="3"/>
        <v>1.7302226998939198E-4</v>
      </c>
    </row>
    <row r="88" spans="1:6" x14ac:dyDescent="0.25">
      <c r="A88" s="10">
        <v>101</v>
      </c>
      <c r="B88" s="11" t="s">
        <v>110</v>
      </c>
      <c r="C88" s="12">
        <v>5</v>
      </c>
      <c r="D88" s="13">
        <v>1541.1</v>
      </c>
      <c r="E88" s="30">
        <f t="shared" si="2"/>
        <v>1.9076688286913392E-3</v>
      </c>
      <c r="F88" s="30">
        <f t="shared" si="3"/>
        <v>1.0751799204864998E-3</v>
      </c>
    </row>
    <row r="89" spans="1:6" x14ac:dyDescent="0.25">
      <c r="A89" s="10">
        <v>102</v>
      </c>
      <c r="B89" s="11" t="s">
        <v>111</v>
      </c>
      <c r="C89" s="12">
        <v>50</v>
      </c>
      <c r="D89" s="13">
        <v>17209.080000000002</v>
      </c>
      <c r="E89" s="30">
        <f t="shared" si="2"/>
        <v>1.907668828691339E-2</v>
      </c>
      <c r="F89" s="30">
        <f t="shared" si="3"/>
        <v>1.2006266475923573E-2</v>
      </c>
    </row>
    <row r="90" spans="1:6" x14ac:dyDescent="0.25">
      <c r="A90" s="10">
        <v>103</v>
      </c>
      <c r="B90" s="11" t="s">
        <v>112</v>
      </c>
      <c r="C90" s="12">
        <v>8</v>
      </c>
      <c r="D90" s="13">
        <v>1251.5999999999999</v>
      </c>
      <c r="E90" s="30">
        <f t="shared" si="2"/>
        <v>3.0522701259061429E-3</v>
      </c>
      <c r="F90" s="30">
        <f t="shared" si="3"/>
        <v>8.7320432709162498E-4</v>
      </c>
    </row>
    <row r="91" spans="1:6" x14ac:dyDescent="0.25">
      <c r="A91" s="10">
        <v>104</v>
      </c>
      <c r="B91" s="11" t="s">
        <v>113</v>
      </c>
      <c r="C91" s="12">
        <v>5</v>
      </c>
      <c r="D91" s="13">
        <v>2802.4</v>
      </c>
      <c r="E91" s="30">
        <f t="shared" si="2"/>
        <v>1.9076688286913392E-3</v>
      </c>
      <c r="F91" s="30">
        <f t="shared" si="3"/>
        <v>1.9551516508801293E-3</v>
      </c>
    </row>
    <row r="92" spans="1:6" x14ac:dyDescent="0.25">
      <c r="A92" s="10">
        <v>107</v>
      </c>
      <c r="B92" s="11" t="s">
        <v>115</v>
      </c>
      <c r="C92" s="12">
        <v>2</v>
      </c>
      <c r="D92" s="13">
        <v>177.01</v>
      </c>
      <c r="E92" s="30">
        <f t="shared" si="2"/>
        <v>7.6306753147653572E-4</v>
      </c>
      <c r="F92" s="30">
        <f t="shared" si="3"/>
        <v>1.2349464520492853E-4</v>
      </c>
    </row>
    <row r="93" spans="1:6" x14ac:dyDescent="0.25">
      <c r="A93" s="10">
        <v>108</v>
      </c>
      <c r="B93" s="11" t="s">
        <v>116</v>
      </c>
      <c r="C93" s="12">
        <v>30</v>
      </c>
      <c r="D93" s="13">
        <v>35820.100000000006</v>
      </c>
      <c r="E93" s="30">
        <f t="shared" si="2"/>
        <v>1.1446012972148036E-2</v>
      </c>
      <c r="F93" s="30">
        <f t="shared" si="3"/>
        <v>2.4990625053415406E-2</v>
      </c>
    </row>
    <row r="94" spans="1:6" x14ac:dyDescent="0.25">
      <c r="A94" s="10">
        <v>109</v>
      </c>
      <c r="B94" s="11" t="s">
        <v>206</v>
      </c>
      <c r="C94" s="12">
        <v>2</v>
      </c>
      <c r="D94" s="13">
        <v>174</v>
      </c>
      <c r="E94" s="30">
        <f t="shared" si="2"/>
        <v>7.6306753147653572E-4</v>
      </c>
      <c r="F94" s="30">
        <f t="shared" si="3"/>
        <v>1.2139465716997662E-4</v>
      </c>
    </row>
    <row r="95" spans="1:6" x14ac:dyDescent="0.25">
      <c r="A95" s="10">
        <v>110</v>
      </c>
      <c r="B95" s="11" t="s">
        <v>117</v>
      </c>
      <c r="C95" s="12">
        <v>10</v>
      </c>
      <c r="D95" s="13">
        <v>1959.1399999999999</v>
      </c>
      <c r="E95" s="30">
        <f t="shared" si="2"/>
        <v>3.8153376573826785E-3</v>
      </c>
      <c r="F95" s="30">
        <f t="shared" si="3"/>
        <v>1.3668340726895863E-3</v>
      </c>
    </row>
    <row r="96" spans="1:6" x14ac:dyDescent="0.25">
      <c r="A96" s="10">
        <v>111</v>
      </c>
      <c r="B96" s="11" t="s">
        <v>118</v>
      </c>
      <c r="C96" s="12">
        <v>41</v>
      </c>
      <c r="D96" s="13">
        <v>6180.9900000000007</v>
      </c>
      <c r="E96" s="30">
        <f t="shared" si="2"/>
        <v>1.564288439526898E-2</v>
      </c>
      <c r="F96" s="30">
        <f t="shared" si="3"/>
        <v>4.3122940346037586E-3</v>
      </c>
    </row>
    <row r="97" spans="1:6" x14ac:dyDescent="0.25">
      <c r="A97" s="10">
        <v>112</v>
      </c>
      <c r="B97" s="11" t="s">
        <v>119</v>
      </c>
      <c r="C97" s="12">
        <v>14</v>
      </c>
      <c r="D97" s="13">
        <v>10529.129999999997</v>
      </c>
      <c r="E97" s="30">
        <f t="shared" si="2"/>
        <v>5.3414727203357501E-3</v>
      </c>
      <c r="F97" s="30">
        <f t="shared" si="3"/>
        <v>7.3458627968282508E-3</v>
      </c>
    </row>
    <row r="98" spans="1:6" x14ac:dyDescent="0.25">
      <c r="A98" s="10">
        <v>113</v>
      </c>
      <c r="B98" s="11" t="s">
        <v>120</v>
      </c>
      <c r="C98" s="12">
        <v>31</v>
      </c>
      <c r="D98" s="13">
        <v>12039.06</v>
      </c>
      <c r="E98" s="30">
        <f t="shared" si="2"/>
        <v>1.1827546737886304E-2</v>
      </c>
      <c r="F98" s="30">
        <f t="shared" si="3"/>
        <v>8.3992963295906834E-3</v>
      </c>
    </row>
    <row r="99" spans="1:6" x14ac:dyDescent="0.25">
      <c r="A99" s="10">
        <v>114</v>
      </c>
      <c r="B99" s="11" t="s">
        <v>121</v>
      </c>
      <c r="C99" s="12">
        <v>13</v>
      </c>
      <c r="D99" s="13">
        <v>4366.6900000000005</v>
      </c>
      <c r="E99" s="30">
        <f t="shared" si="2"/>
        <v>4.9599389545974815E-3</v>
      </c>
      <c r="F99" s="30">
        <f t="shared" si="3"/>
        <v>3.046510548951525E-3</v>
      </c>
    </row>
    <row r="100" spans="1:6" x14ac:dyDescent="0.25">
      <c r="A100" s="10">
        <v>115</v>
      </c>
      <c r="B100" s="11" t="s">
        <v>122</v>
      </c>
      <c r="C100" s="12">
        <v>1</v>
      </c>
      <c r="D100" s="13">
        <v>474</v>
      </c>
      <c r="E100" s="30">
        <f t="shared" si="2"/>
        <v>3.8153376573826786E-4</v>
      </c>
      <c r="F100" s="30">
        <f t="shared" si="3"/>
        <v>3.3069579022166045E-4</v>
      </c>
    </row>
    <row r="101" spans="1:6" x14ac:dyDescent="0.25">
      <c r="A101" s="10">
        <v>116</v>
      </c>
      <c r="B101" s="11" t="s">
        <v>123</v>
      </c>
      <c r="C101" s="12">
        <v>2</v>
      </c>
      <c r="D101" s="13">
        <v>577</v>
      </c>
      <c r="E101" s="30">
        <f t="shared" si="2"/>
        <v>7.6306753147653572E-4</v>
      </c>
      <c r="F101" s="30">
        <f t="shared" si="3"/>
        <v>4.0255584590273861E-4</v>
      </c>
    </row>
    <row r="102" spans="1:6" x14ac:dyDescent="0.25">
      <c r="A102" s="10">
        <v>117</v>
      </c>
      <c r="B102" s="11" t="s">
        <v>124</v>
      </c>
      <c r="C102" s="12">
        <v>24</v>
      </c>
      <c r="D102" s="13">
        <v>5709.1</v>
      </c>
      <c r="E102" s="30">
        <f t="shared" si="2"/>
        <v>9.1568103777184273E-3</v>
      </c>
      <c r="F102" s="30">
        <f t="shared" si="3"/>
        <v>3.9830703290178945E-3</v>
      </c>
    </row>
    <row r="103" spans="1:6" x14ac:dyDescent="0.25">
      <c r="A103" s="10">
        <v>118</v>
      </c>
      <c r="B103" s="11" t="s">
        <v>125</v>
      </c>
      <c r="C103" s="12">
        <v>9</v>
      </c>
      <c r="D103" s="13">
        <v>2823.17</v>
      </c>
      <c r="E103" s="30">
        <f t="shared" si="2"/>
        <v>3.4338038916444107E-3</v>
      </c>
      <c r="F103" s="30">
        <f t="shared" si="3"/>
        <v>1.969642265991741E-3</v>
      </c>
    </row>
    <row r="104" spans="1:6" x14ac:dyDescent="0.25">
      <c r="A104" s="10">
        <v>120</v>
      </c>
      <c r="B104" s="11" t="s">
        <v>127</v>
      </c>
      <c r="C104" s="12">
        <v>12</v>
      </c>
      <c r="D104" s="13">
        <v>3619</v>
      </c>
      <c r="E104" s="30">
        <f t="shared" si="2"/>
        <v>4.5784051888592137E-3</v>
      </c>
      <c r="F104" s="30">
        <f t="shared" si="3"/>
        <v>2.5248693350468127E-3</v>
      </c>
    </row>
    <row r="105" spans="1:6" x14ac:dyDescent="0.25">
      <c r="A105" s="10">
        <v>121</v>
      </c>
      <c r="B105" s="11" t="s">
        <v>128</v>
      </c>
      <c r="C105" s="12">
        <v>3</v>
      </c>
      <c r="D105" s="13">
        <v>2150.4</v>
      </c>
      <c r="E105" s="30">
        <f t="shared" si="2"/>
        <v>1.1446012972148034E-3</v>
      </c>
      <c r="F105" s="30">
        <f t="shared" si="3"/>
        <v>1.5002705217144697E-3</v>
      </c>
    </row>
    <row r="106" spans="1:6" x14ac:dyDescent="0.25">
      <c r="A106" s="10">
        <v>122</v>
      </c>
      <c r="B106" s="11" t="s">
        <v>129</v>
      </c>
      <c r="C106" s="12">
        <v>58</v>
      </c>
      <c r="D106" s="13">
        <v>24323.379999999997</v>
      </c>
      <c r="E106" s="30">
        <f t="shared" si="2"/>
        <v>2.2128958412819536E-2</v>
      </c>
      <c r="F106" s="30">
        <f t="shared" si="3"/>
        <v>1.6969703312155551E-2</v>
      </c>
    </row>
    <row r="107" spans="1:6" x14ac:dyDescent="0.25">
      <c r="A107" s="10">
        <v>123</v>
      </c>
      <c r="B107" s="11" t="s">
        <v>130</v>
      </c>
      <c r="C107" s="12">
        <v>5</v>
      </c>
      <c r="D107" s="13">
        <v>790.4</v>
      </c>
      <c r="E107" s="30">
        <f t="shared" si="2"/>
        <v>1.9076688286913392E-3</v>
      </c>
      <c r="F107" s="30">
        <f t="shared" si="3"/>
        <v>5.514387185468363E-4</v>
      </c>
    </row>
    <row r="108" spans="1:6" x14ac:dyDescent="0.25">
      <c r="A108" s="10">
        <v>124</v>
      </c>
      <c r="B108" s="11" t="s">
        <v>131</v>
      </c>
      <c r="C108" s="12">
        <v>2</v>
      </c>
      <c r="D108" s="13">
        <v>305</v>
      </c>
      <c r="E108" s="30">
        <f t="shared" si="2"/>
        <v>7.6306753147653572E-4</v>
      </c>
      <c r="F108" s="30">
        <f t="shared" si="3"/>
        <v>2.127894852692119E-4</v>
      </c>
    </row>
    <row r="109" spans="1:6" x14ac:dyDescent="0.25">
      <c r="A109" s="10">
        <v>126</v>
      </c>
      <c r="B109" s="11" t="s">
        <v>133</v>
      </c>
      <c r="C109" s="12">
        <v>1</v>
      </c>
      <c r="D109" s="13">
        <v>863.26</v>
      </c>
      <c r="E109" s="30">
        <f t="shared" si="2"/>
        <v>3.8153376573826786E-4</v>
      </c>
      <c r="F109" s="30">
        <f t="shared" si="3"/>
        <v>6.0227098706065534E-4</v>
      </c>
    </row>
    <row r="110" spans="1:6" x14ac:dyDescent="0.25">
      <c r="A110" s="10">
        <v>127</v>
      </c>
      <c r="B110" s="11" t="s">
        <v>134</v>
      </c>
      <c r="C110" s="12">
        <v>3</v>
      </c>
      <c r="D110" s="13">
        <v>3685</v>
      </c>
      <c r="E110" s="30">
        <f t="shared" si="2"/>
        <v>1.1446012972148034E-3</v>
      </c>
      <c r="F110" s="30">
        <f t="shared" si="3"/>
        <v>2.5709155843181833E-3</v>
      </c>
    </row>
    <row r="111" spans="1:6" x14ac:dyDescent="0.25">
      <c r="A111" s="10">
        <v>128</v>
      </c>
      <c r="B111" s="11" t="s">
        <v>135</v>
      </c>
      <c r="C111" s="12">
        <v>14</v>
      </c>
      <c r="D111" s="13">
        <v>7106.6</v>
      </c>
      <c r="E111" s="30">
        <f t="shared" si="2"/>
        <v>5.3414727203357501E-3</v>
      </c>
      <c r="F111" s="30">
        <f t="shared" si="3"/>
        <v>4.9580647738169887E-3</v>
      </c>
    </row>
    <row r="112" spans="1:6" x14ac:dyDescent="0.25">
      <c r="A112" s="10">
        <v>129</v>
      </c>
      <c r="B112" s="11" t="s">
        <v>136</v>
      </c>
      <c r="C112" s="12">
        <v>7</v>
      </c>
      <c r="D112" s="13">
        <v>2421.44</v>
      </c>
      <c r="E112" s="30">
        <f t="shared" si="2"/>
        <v>2.6707363601678751E-3</v>
      </c>
      <c r="F112" s="30">
        <f t="shared" si="3"/>
        <v>1.689367118722231E-3</v>
      </c>
    </row>
    <row r="113" spans="1:6" x14ac:dyDescent="0.25">
      <c r="A113" s="10">
        <v>130</v>
      </c>
      <c r="B113" s="11" t="s">
        <v>137</v>
      </c>
      <c r="C113" s="12">
        <v>8</v>
      </c>
      <c r="D113" s="13">
        <v>5267.36</v>
      </c>
      <c r="E113" s="30">
        <f t="shared" si="2"/>
        <v>3.0522701259061429E-3</v>
      </c>
      <c r="F113" s="30">
        <f t="shared" si="3"/>
        <v>3.6748813873037243E-3</v>
      </c>
    </row>
    <row r="114" spans="1:6" x14ac:dyDescent="0.25">
      <c r="A114" s="10">
        <v>131</v>
      </c>
      <c r="B114" s="11" t="s">
        <v>138</v>
      </c>
      <c r="C114" s="12">
        <v>21</v>
      </c>
      <c r="D114" s="13">
        <v>9411.76</v>
      </c>
      <c r="E114" s="30">
        <f t="shared" si="2"/>
        <v>8.0122090805036239E-3</v>
      </c>
      <c r="F114" s="30">
        <f t="shared" si="3"/>
        <v>6.5663067733683867E-3</v>
      </c>
    </row>
    <row r="115" spans="1:6" x14ac:dyDescent="0.25">
      <c r="A115" s="10">
        <v>133</v>
      </c>
      <c r="B115" s="11" t="s">
        <v>140</v>
      </c>
      <c r="C115" s="12">
        <v>27</v>
      </c>
      <c r="D115" s="13">
        <v>14064.509999999998</v>
      </c>
      <c r="E115" s="30">
        <f t="shared" si="2"/>
        <v>1.0301411674933231E-2</v>
      </c>
      <c r="F115" s="30">
        <f t="shared" si="3"/>
        <v>9.8123929293891261E-3</v>
      </c>
    </row>
    <row r="116" spans="1:6" x14ac:dyDescent="0.25">
      <c r="A116" s="10">
        <v>134</v>
      </c>
      <c r="B116" s="11" t="s">
        <v>141</v>
      </c>
      <c r="C116" s="12">
        <v>1</v>
      </c>
      <c r="D116" s="13">
        <v>489</v>
      </c>
      <c r="E116" s="30">
        <f t="shared" si="2"/>
        <v>3.8153376573826786E-4</v>
      </c>
      <c r="F116" s="30">
        <f t="shared" si="3"/>
        <v>3.4116084687424469E-4</v>
      </c>
    </row>
    <row r="117" spans="1:6" x14ac:dyDescent="0.25">
      <c r="A117" s="10">
        <v>136</v>
      </c>
      <c r="B117" s="11" t="s">
        <v>143</v>
      </c>
      <c r="C117" s="12">
        <v>10</v>
      </c>
      <c r="D117" s="13">
        <v>1807.5</v>
      </c>
      <c r="E117" s="30">
        <f t="shared" si="2"/>
        <v>3.8153376573826785E-3</v>
      </c>
      <c r="F117" s="30">
        <f t="shared" si="3"/>
        <v>1.2610393266363951E-3</v>
      </c>
    </row>
    <row r="118" spans="1:6" x14ac:dyDescent="0.25">
      <c r="A118" s="10">
        <v>137</v>
      </c>
      <c r="B118" s="11" t="s">
        <v>144</v>
      </c>
      <c r="C118" s="12">
        <v>1</v>
      </c>
      <c r="D118" s="13">
        <v>160</v>
      </c>
      <c r="E118" s="30">
        <f t="shared" si="2"/>
        <v>3.8153376573826786E-4</v>
      </c>
      <c r="F118" s="30">
        <f t="shared" si="3"/>
        <v>1.1162727096089805E-4</v>
      </c>
    </row>
    <row r="119" spans="1:6" x14ac:dyDescent="0.25">
      <c r="A119" s="10">
        <v>138</v>
      </c>
      <c r="B119" s="11" t="s">
        <v>145</v>
      </c>
      <c r="C119" s="12">
        <v>3</v>
      </c>
      <c r="D119" s="13">
        <v>411.9</v>
      </c>
      <c r="E119" s="30">
        <f t="shared" si="2"/>
        <v>1.1446012972148034E-3</v>
      </c>
      <c r="F119" s="30">
        <f t="shared" si="3"/>
        <v>2.8737045567996193E-4</v>
      </c>
    </row>
    <row r="120" spans="1:6" x14ac:dyDescent="0.25">
      <c r="A120" s="10">
        <v>139</v>
      </c>
      <c r="B120" s="11" t="s">
        <v>146</v>
      </c>
      <c r="C120" s="12">
        <v>2</v>
      </c>
      <c r="D120" s="13">
        <v>1247</v>
      </c>
      <c r="E120" s="30">
        <f t="shared" si="2"/>
        <v>7.6306753147653572E-4</v>
      </c>
      <c r="F120" s="30">
        <f t="shared" si="3"/>
        <v>8.6999504305149914E-4</v>
      </c>
    </row>
    <row r="121" spans="1:6" x14ac:dyDescent="0.25">
      <c r="A121" s="10">
        <v>140</v>
      </c>
      <c r="B121" s="11" t="s">
        <v>147</v>
      </c>
      <c r="C121" s="12">
        <v>11</v>
      </c>
      <c r="D121" s="13">
        <v>3018</v>
      </c>
      <c r="E121" s="30">
        <f t="shared" si="2"/>
        <v>4.1968714231209459E-3</v>
      </c>
      <c r="F121" s="30">
        <f t="shared" si="3"/>
        <v>2.1055693984999395E-3</v>
      </c>
    </row>
    <row r="122" spans="1:6" x14ac:dyDescent="0.25">
      <c r="A122" s="10">
        <v>142</v>
      </c>
      <c r="B122" s="11" t="s">
        <v>148</v>
      </c>
      <c r="C122" s="12">
        <v>6</v>
      </c>
      <c r="D122" s="13">
        <v>1986.95</v>
      </c>
      <c r="E122" s="30">
        <f t="shared" si="2"/>
        <v>2.2892025944296068E-3</v>
      </c>
      <c r="F122" s="30">
        <f t="shared" si="3"/>
        <v>1.3862362877234773E-3</v>
      </c>
    </row>
    <row r="123" spans="1:6" x14ac:dyDescent="0.25">
      <c r="A123" s="10">
        <v>144</v>
      </c>
      <c r="B123" s="11" t="s">
        <v>149</v>
      </c>
      <c r="C123" s="12">
        <v>2</v>
      </c>
      <c r="D123" s="13">
        <v>927</v>
      </c>
      <c r="E123" s="30">
        <f t="shared" si="2"/>
        <v>7.6306753147653572E-4</v>
      </c>
      <c r="F123" s="30">
        <f t="shared" si="3"/>
        <v>6.4674050112970309E-4</v>
      </c>
    </row>
    <row r="124" spans="1:6" x14ac:dyDescent="0.25">
      <c r="A124" s="10">
        <v>146</v>
      </c>
      <c r="B124" s="11" t="s">
        <v>150</v>
      </c>
      <c r="C124" s="12">
        <v>6</v>
      </c>
      <c r="D124" s="13">
        <v>3328.73</v>
      </c>
      <c r="E124" s="30">
        <f t="shared" si="2"/>
        <v>2.2892025944296068E-3</v>
      </c>
      <c r="F124" s="30">
        <f t="shared" si="3"/>
        <v>2.3223565354104385E-3</v>
      </c>
    </row>
    <row r="125" spans="1:6" x14ac:dyDescent="0.25">
      <c r="A125" s="10">
        <v>147</v>
      </c>
      <c r="B125" s="11" t="s">
        <v>151</v>
      </c>
      <c r="C125" s="12">
        <v>1</v>
      </c>
      <c r="D125" s="13">
        <v>219</v>
      </c>
      <c r="E125" s="30">
        <f t="shared" si="2"/>
        <v>3.8153376573826786E-4</v>
      </c>
      <c r="F125" s="30">
        <f t="shared" si="3"/>
        <v>1.527898271277292E-4</v>
      </c>
    </row>
    <row r="126" spans="1:6" x14ac:dyDescent="0.25">
      <c r="A126" s="10">
        <v>150</v>
      </c>
      <c r="B126" s="11" t="s">
        <v>209</v>
      </c>
      <c r="C126" s="12">
        <v>4</v>
      </c>
      <c r="D126" s="13">
        <v>3050</v>
      </c>
      <c r="E126" s="30">
        <f t="shared" si="2"/>
        <v>1.5261350629530714E-3</v>
      </c>
      <c r="F126" s="30">
        <f t="shared" si="3"/>
        <v>2.1278948526921191E-3</v>
      </c>
    </row>
    <row r="127" spans="1:6" x14ac:dyDescent="0.25">
      <c r="A127" s="10">
        <v>151</v>
      </c>
      <c r="B127" s="11" t="s">
        <v>153</v>
      </c>
      <c r="C127" s="12">
        <v>1</v>
      </c>
      <c r="D127" s="13">
        <v>500</v>
      </c>
      <c r="E127" s="30">
        <f t="shared" si="2"/>
        <v>3.8153376573826786E-4</v>
      </c>
      <c r="F127" s="30">
        <f t="shared" si="3"/>
        <v>3.4883522175280641E-4</v>
      </c>
    </row>
    <row r="128" spans="1:6" x14ac:dyDescent="0.25">
      <c r="A128" s="10">
        <v>153</v>
      </c>
      <c r="B128" s="11" t="s">
        <v>155</v>
      </c>
      <c r="C128" s="12">
        <v>3</v>
      </c>
      <c r="D128" s="13">
        <v>1563.4</v>
      </c>
      <c r="E128" s="30">
        <f t="shared" si="2"/>
        <v>1.1446012972148034E-3</v>
      </c>
      <c r="F128" s="30">
        <f t="shared" si="3"/>
        <v>1.0907379713766751E-3</v>
      </c>
    </row>
    <row r="129" spans="1:6" x14ac:dyDescent="0.25">
      <c r="A129" s="10">
        <v>157</v>
      </c>
      <c r="B129" s="11" t="s">
        <v>158</v>
      </c>
      <c r="C129" s="12">
        <v>2</v>
      </c>
      <c r="D129" s="13">
        <v>440</v>
      </c>
      <c r="E129" s="30">
        <f t="shared" si="2"/>
        <v>7.6306753147653572E-4</v>
      </c>
      <c r="F129" s="30">
        <f t="shared" si="3"/>
        <v>3.0697499514246963E-4</v>
      </c>
    </row>
    <row r="130" spans="1:6" x14ac:dyDescent="0.25">
      <c r="A130" s="10">
        <v>159</v>
      </c>
      <c r="B130" s="11" t="s">
        <v>159</v>
      </c>
      <c r="C130" s="12">
        <v>5</v>
      </c>
      <c r="D130" s="13">
        <v>3057.8</v>
      </c>
      <c r="E130" s="30">
        <f t="shared" si="2"/>
        <v>1.9076688286913392E-3</v>
      </c>
      <c r="F130" s="30">
        <f t="shared" si="3"/>
        <v>2.1333366821514629E-3</v>
      </c>
    </row>
    <row r="131" spans="1:6" x14ac:dyDescent="0.25">
      <c r="A131" s="10">
        <v>160</v>
      </c>
      <c r="B131" s="11" t="s">
        <v>160</v>
      </c>
      <c r="C131" s="12">
        <v>20</v>
      </c>
      <c r="D131" s="13">
        <v>4573.5899999999992</v>
      </c>
      <c r="E131" s="30">
        <f t="shared" si="2"/>
        <v>7.630675314765357E-3</v>
      </c>
      <c r="F131" s="30">
        <f t="shared" si="3"/>
        <v>3.1908585637128351E-3</v>
      </c>
    </row>
    <row r="132" spans="1:6" x14ac:dyDescent="0.25">
      <c r="A132" s="10">
        <v>162</v>
      </c>
      <c r="B132" s="11" t="s">
        <v>161</v>
      </c>
      <c r="C132" s="12">
        <v>4</v>
      </c>
      <c r="D132" s="13">
        <v>572.70000000000005</v>
      </c>
      <c r="E132" s="30">
        <f t="shared" si="2"/>
        <v>1.5261350629530714E-3</v>
      </c>
      <c r="F132" s="30">
        <f t="shared" si="3"/>
        <v>3.9955586299566446E-4</v>
      </c>
    </row>
    <row r="133" spans="1:6" x14ac:dyDescent="0.25">
      <c r="A133" s="10">
        <v>164</v>
      </c>
      <c r="B133" s="11" t="s">
        <v>162</v>
      </c>
      <c r="C133" s="12">
        <v>4</v>
      </c>
      <c r="D133" s="13">
        <v>5743.32</v>
      </c>
      <c r="E133" s="30">
        <f t="shared" si="2"/>
        <v>1.5261350629530714E-3</v>
      </c>
      <c r="F133" s="30">
        <f t="shared" si="3"/>
        <v>4.0069446115946561E-3</v>
      </c>
    </row>
    <row r="134" spans="1:6" x14ac:dyDescent="0.25">
      <c r="A134" s="10">
        <v>166</v>
      </c>
      <c r="B134" s="11" t="s">
        <v>163</v>
      </c>
      <c r="C134" s="12">
        <v>2</v>
      </c>
      <c r="D134" s="13">
        <v>74</v>
      </c>
      <c r="E134" s="30">
        <f t="shared" si="2"/>
        <v>7.6306753147653572E-4</v>
      </c>
      <c r="F134" s="30">
        <f t="shared" si="3"/>
        <v>5.162761281941535E-5</v>
      </c>
    </row>
    <row r="135" spans="1:6" x14ac:dyDescent="0.25">
      <c r="A135" s="10">
        <v>167</v>
      </c>
      <c r="B135" s="11" t="s">
        <v>164</v>
      </c>
      <c r="C135" s="12">
        <v>1</v>
      </c>
      <c r="D135" s="13">
        <v>744</v>
      </c>
      <c r="E135" s="30">
        <f t="shared" si="2"/>
        <v>3.8153376573826786E-4</v>
      </c>
      <c r="F135" s="30">
        <f t="shared" si="3"/>
        <v>5.1906680996817597E-4</v>
      </c>
    </row>
    <row r="136" spans="1:6" x14ac:dyDescent="0.25">
      <c r="A136" s="10">
        <v>168</v>
      </c>
      <c r="B136" s="11" t="s">
        <v>165</v>
      </c>
      <c r="C136" s="12">
        <v>2</v>
      </c>
      <c r="D136" s="13">
        <v>550</v>
      </c>
      <c r="E136" s="30">
        <f t="shared" si="2"/>
        <v>7.6306753147653572E-4</v>
      </c>
      <c r="F136" s="30">
        <f t="shared" si="3"/>
        <v>3.8371874392808706E-4</v>
      </c>
    </row>
    <row r="137" spans="1:6" x14ac:dyDescent="0.25">
      <c r="A137" s="10">
        <v>169</v>
      </c>
      <c r="B137" s="11" t="s">
        <v>166</v>
      </c>
      <c r="C137" s="12">
        <v>1</v>
      </c>
      <c r="D137" s="13">
        <v>177.9</v>
      </c>
      <c r="E137" s="30">
        <f t="shared" si="2"/>
        <v>3.8153376573826786E-4</v>
      </c>
      <c r="F137" s="30">
        <f t="shared" si="3"/>
        <v>1.2411557189964852E-4</v>
      </c>
    </row>
    <row r="138" spans="1:6" x14ac:dyDescent="0.25">
      <c r="A138" s="10">
        <v>173</v>
      </c>
      <c r="B138" s="11" t="s">
        <v>169</v>
      </c>
      <c r="C138" s="12">
        <v>8</v>
      </c>
      <c r="D138" s="13">
        <v>8688.17</v>
      </c>
      <c r="E138" s="30">
        <f t="shared" ref="E138:E158" si="4">C138/C$158</f>
        <v>3.0522701259061429E-3</v>
      </c>
      <c r="F138" s="30">
        <f t="shared" ref="F138:F158" si="5">D138/D$158</f>
        <v>6.0614794171521599E-3</v>
      </c>
    </row>
    <row r="139" spans="1:6" x14ac:dyDescent="0.25">
      <c r="A139" s="10">
        <v>174</v>
      </c>
      <c r="B139" s="11" t="s">
        <v>170</v>
      </c>
      <c r="C139" s="12">
        <v>1</v>
      </c>
      <c r="D139" s="13">
        <v>300</v>
      </c>
      <c r="E139" s="30">
        <f t="shared" si="4"/>
        <v>3.8153376573826786E-4</v>
      </c>
      <c r="F139" s="30">
        <f t="shared" si="5"/>
        <v>2.0930113305168385E-4</v>
      </c>
    </row>
    <row r="140" spans="1:6" x14ac:dyDescent="0.25">
      <c r="A140" s="10">
        <v>175</v>
      </c>
      <c r="B140" s="11" t="s">
        <v>171</v>
      </c>
      <c r="C140" s="12">
        <v>5</v>
      </c>
      <c r="D140" s="13">
        <v>4155.8999999999996</v>
      </c>
      <c r="E140" s="30">
        <f t="shared" si="4"/>
        <v>1.9076688286913392E-3</v>
      </c>
      <c r="F140" s="30">
        <f t="shared" si="5"/>
        <v>2.8994485961649761E-3</v>
      </c>
    </row>
    <row r="141" spans="1:6" x14ac:dyDescent="0.25">
      <c r="A141" s="10">
        <v>179</v>
      </c>
      <c r="B141" s="11" t="s">
        <v>173</v>
      </c>
      <c r="C141" s="12">
        <v>2</v>
      </c>
      <c r="D141" s="13">
        <v>634</v>
      </c>
      <c r="E141" s="30">
        <f t="shared" si="4"/>
        <v>7.6306753147653572E-4</v>
      </c>
      <c r="F141" s="30">
        <f t="shared" si="5"/>
        <v>4.4232306118255853E-4</v>
      </c>
    </row>
    <row r="142" spans="1:6" x14ac:dyDescent="0.25">
      <c r="A142" s="10">
        <v>181</v>
      </c>
      <c r="B142" s="11" t="s">
        <v>221</v>
      </c>
      <c r="C142" s="12">
        <v>1</v>
      </c>
      <c r="D142" s="13">
        <v>190</v>
      </c>
      <c r="E142" s="30">
        <f t="shared" si="4"/>
        <v>3.8153376573826786E-4</v>
      </c>
      <c r="F142" s="30">
        <f t="shared" si="5"/>
        <v>1.3255738426606645E-4</v>
      </c>
    </row>
    <row r="143" spans="1:6" x14ac:dyDescent="0.25">
      <c r="A143" s="10">
        <v>183</v>
      </c>
      <c r="B143" s="11" t="s">
        <v>175</v>
      </c>
      <c r="C143" s="12">
        <v>50</v>
      </c>
      <c r="D143" s="13">
        <v>14233.430000000002</v>
      </c>
      <c r="E143" s="30">
        <f t="shared" si="4"/>
        <v>1.907668828691339E-2</v>
      </c>
      <c r="F143" s="30">
        <f t="shared" si="5"/>
        <v>9.9302434207060968E-3</v>
      </c>
    </row>
    <row r="144" spans="1:6" x14ac:dyDescent="0.25">
      <c r="A144" s="10">
        <v>184</v>
      </c>
      <c r="B144" s="11" t="s">
        <v>222</v>
      </c>
      <c r="C144" s="12">
        <v>2</v>
      </c>
      <c r="D144" s="13">
        <v>621.61</v>
      </c>
      <c r="E144" s="30">
        <f t="shared" si="4"/>
        <v>7.6306753147653572E-4</v>
      </c>
      <c r="F144" s="30">
        <f t="shared" si="5"/>
        <v>4.33678924387524E-4</v>
      </c>
    </row>
    <row r="145" spans="1:6" x14ac:dyDescent="0.25">
      <c r="A145" s="10">
        <v>186</v>
      </c>
      <c r="B145" s="11" t="s">
        <v>176</v>
      </c>
      <c r="C145" s="12">
        <v>41</v>
      </c>
      <c r="D145" s="13">
        <v>6989.25</v>
      </c>
      <c r="E145" s="30">
        <f t="shared" si="4"/>
        <v>1.564288439526898E-2</v>
      </c>
      <c r="F145" s="30">
        <f t="shared" si="5"/>
        <v>4.8761931472716047E-3</v>
      </c>
    </row>
    <row r="146" spans="1:6" x14ac:dyDescent="0.25">
      <c r="A146" s="10">
        <v>189</v>
      </c>
      <c r="B146" s="11" t="s">
        <v>178</v>
      </c>
      <c r="C146" s="12">
        <v>1</v>
      </c>
      <c r="D146" s="13">
        <v>400</v>
      </c>
      <c r="E146" s="30">
        <f t="shared" si="4"/>
        <v>3.8153376573826786E-4</v>
      </c>
      <c r="F146" s="30">
        <f t="shared" si="5"/>
        <v>2.7906817740224512E-4</v>
      </c>
    </row>
    <row r="147" spans="1:6" x14ac:dyDescent="0.25">
      <c r="A147" s="10">
        <v>190</v>
      </c>
      <c r="B147" s="11" t="s">
        <v>179</v>
      </c>
      <c r="C147" s="12">
        <v>11</v>
      </c>
      <c r="D147" s="13">
        <v>3045.6</v>
      </c>
      <c r="E147" s="30">
        <f t="shared" si="4"/>
        <v>4.1968714231209459E-3</v>
      </c>
      <c r="F147" s="30">
        <f t="shared" si="5"/>
        <v>2.1248251027406943E-3</v>
      </c>
    </row>
    <row r="148" spans="1:6" x14ac:dyDescent="0.25">
      <c r="A148" s="10">
        <v>192</v>
      </c>
      <c r="B148" s="11" t="s">
        <v>180</v>
      </c>
      <c r="C148" s="12">
        <v>1</v>
      </c>
      <c r="D148" s="13">
        <v>156</v>
      </c>
      <c r="E148" s="30">
        <f t="shared" si="4"/>
        <v>3.8153376573826786E-4</v>
      </c>
      <c r="F148" s="30">
        <f t="shared" si="5"/>
        <v>1.088365891868756E-4</v>
      </c>
    </row>
    <row r="149" spans="1:6" x14ac:dyDescent="0.25">
      <c r="A149" s="10">
        <v>194</v>
      </c>
      <c r="B149" s="11" t="s">
        <v>182</v>
      </c>
      <c r="C149" s="12">
        <v>8</v>
      </c>
      <c r="D149" s="13">
        <v>4146.1000000000004</v>
      </c>
      <c r="E149" s="30">
        <f t="shared" si="4"/>
        <v>3.0522701259061429E-3</v>
      </c>
      <c r="F149" s="30">
        <f t="shared" si="5"/>
        <v>2.8926114258186215E-3</v>
      </c>
    </row>
    <row r="150" spans="1:6" x14ac:dyDescent="0.25">
      <c r="A150" s="10">
        <v>197</v>
      </c>
      <c r="B150" s="11" t="s">
        <v>185</v>
      </c>
      <c r="C150" s="12">
        <v>2</v>
      </c>
      <c r="D150" s="13">
        <v>595.06999999999994</v>
      </c>
      <c r="E150" s="30">
        <f t="shared" si="4"/>
        <v>7.6306753147653572E-4</v>
      </c>
      <c r="F150" s="30">
        <f t="shared" si="5"/>
        <v>4.1516275081688496E-4</v>
      </c>
    </row>
    <row r="151" spans="1:6" x14ac:dyDescent="0.25">
      <c r="A151" s="10">
        <v>199</v>
      </c>
      <c r="B151" s="11" t="s">
        <v>186</v>
      </c>
      <c r="C151" s="12">
        <v>1</v>
      </c>
      <c r="D151" s="13">
        <v>80</v>
      </c>
      <c r="E151" s="30">
        <f t="shared" si="4"/>
        <v>3.8153376573826786E-4</v>
      </c>
      <c r="F151" s="30">
        <f t="shared" si="5"/>
        <v>5.5813635480449027E-5</v>
      </c>
    </row>
    <row r="152" spans="1:6" x14ac:dyDescent="0.25">
      <c r="A152" s="10">
        <v>201</v>
      </c>
      <c r="B152" s="11" t="s">
        <v>188</v>
      </c>
      <c r="C152" s="12">
        <v>2</v>
      </c>
      <c r="D152" s="13">
        <v>171</v>
      </c>
      <c r="E152" s="30">
        <f t="shared" si="4"/>
        <v>7.6306753147653572E-4</v>
      </c>
      <c r="F152" s="30">
        <f t="shared" si="5"/>
        <v>1.1930164583945979E-4</v>
      </c>
    </row>
    <row r="153" spans="1:6" x14ac:dyDescent="0.25">
      <c r="A153" s="10">
        <v>202</v>
      </c>
      <c r="B153" s="11" t="s">
        <v>215</v>
      </c>
      <c r="C153" s="12">
        <v>26</v>
      </c>
      <c r="D153" s="13">
        <v>6316.8</v>
      </c>
      <c r="E153" s="30">
        <f t="shared" si="4"/>
        <v>9.9198779091949629E-3</v>
      </c>
      <c r="F153" s="30">
        <f t="shared" si="5"/>
        <v>4.4070446575362552E-3</v>
      </c>
    </row>
    <row r="154" spans="1:6" x14ac:dyDescent="0.25">
      <c r="A154" s="10">
        <v>203</v>
      </c>
      <c r="B154" s="11" t="s">
        <v>189</v>
      </c>
      <c r="C154" s="12">
        <v>16</v>
      </c>
      <c r="D154" s="13">
        <v>16402.199999999997</v>
      </c>
      <c r="E154" s="30">
        <f t="shared" si="4"/>
        <v>6.1045402518122857E-3</v>
      </c>
      <c r="F154" s="30">
        <f t="shared" si="5"/>
        <v>1.144333014846776E-2</v>
      </c>
    </row>
    <row r="155" spans="1:6" x14ac:dyDescent="0.25">
      <c r="A155" s="10">
        <v>207</v>
      </c>
      <c r="B155" s="11" t="s">
        <v>219</v>
      </c>
      <c r="C155" s="12">
        <v>1</v>
      </c>
      <c r="D155" s="13">
        <v>503.19</v>
      </c>
      <c r="E155" s="30">
        <f t="shared" si="4"/>
        <v>3.8153376573826786E-4</v>
      </c>
      <c r="F155" s="30">
        <f t="shared" si="5"/>
        <v>3.5106079046758932E-4</v>
      </c>
    </row>
    <row r="156" spans="1:6" x14ac:dyDescent="0.25">
      <c r="A156" s="10">
        <v>211</v>
      </c>
      <c r="B156" s="11" t="s">
        <v>192</v>
      </c>
      <c r="C156" s="12">
        <v>4</v>
      </c>
      <c r="D156" s="13">
        <v>484.71999999999997</v>
      </c>
      <c r="E156" s="30">
        <f t="shared" si="4"/>
        <v>1.5261350629530714E-3</v>
      </c>
      <c r="F156" s="30">
        <f t="shared" si="5"/>
        <v>3.3817481737604061E-4</v>
      </c>
    </row>
    <row r="157" spans="1:6" ht="15.75" thickBot="1" x14ac:dyDescent="0.3">
      <c r="A157" s="14">
        <v>212</v>
      </c>
      <c r="B157" s="15" t="s">
        <v>193</v>
      </c>
      <c r="C157" s="16">
        <v>4</v>
      </c>
      <c r="D157" s="17">
        <v>4377</v>
      </c>
      <c r="E157" s="31">
        <f t="shared" si="4"/>
        <v>1.5261350629530714E-3</v>
      </c>
      <c r="F157" s="32">
        <f t="shared" si="5"/>
        <v>3.0537035312240674E-3</v>
      </c>
    </row>
    <row r="158" spans="1:6" ht="15.75" thickBot="1" x14ac:dyDescent="0.3">
      <c r="A158" s="25" t="s">
        <v>195</v>
      </c>
      <c r="B158" s="22"/>
      <c r="C158" s="23">
        <v>2621</v>
      </c>
      <c r="D158" s="24">
        <v>1433341.4999999995</v>
      </c>
      <c r="E158" s="30">
        <f t="shared" si="4"/>
        <v>1</v>
      </c>
      <c r="F158" s="30">
        <f t="shared" si="5"/>
        <v>1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zoomScale="85" zoomScaleNormal="85" workbookViewId="0">
      <selection activeCell="B28" sqref="B28"/>
    </sheetView>
  </sheetViews>
  <sheetFormatPr defaultRowHeight="15" x14ac:dyDescent="0.25"/>
  <cols>
    <col min="1" max="1" width="29.7109375" customWidth="1"/>
    <col min="2" max="2" width="87.85546875" bestFit="1" customWidth="1"/>
  </cols>
  <sheetData>
    <row r="1" spans="1:2" x14ac:dyDescent="0.25">
      <c r="A1" s="1" t="s">
        <v>234</v>
      </c>
    </row>
    <row r="3" spans="1:2" x14ac:dyDescent="0.25">
      <c r="A3" s="33" t="s">
        <v>257</v>
      </c>
      <c r="B3" s="33" t="s">
        <v>2</v>
      </c>
    </row>
    <row r="4" spans="1:2" x14ac:dyDescent="0.25">
      <c r="A4" s="2" t="s">
        <v>3</v>
      </c>
      <c r="B4" s="3" t="s">
        <v>4</v>
      </c>
    </row>
    <row r="5" spans="1:2" x14ac:dyDescent="0.25">
      <c r="A5" s="2" t="s">
        <v>11</v>
      </c>
      <c r="B5" s="3" t="s">
        <v>12</v>
      </c>
    </row>
    <row r="6" spans="1:2" x14ac:dyDescent="0.25">
      <c r="A6" s="2" t="s">
        <v>5</v>
      </c>
      <c r="B6" s="3" t="s">
        <v>7</v>
      </c>
    </row>
    <row r="7" spans="1:2" x14ac:dyDescent="0.25">
      <c r="A7" s="2" t="s">
        <v>6</v>
      </c>
      <c r="B7" s="3" t="s">
        <v>8</v>
      </c>
    </row>
    <row r="8" spans="1:2" x14ac:dyDescent="0.25">
      <c r="A8" s="2" t="s">
        <v>9</v>
      </c>
      <c r="B8" s="3" t="s">
        <v>10</v>
      </c>
    </row>
    <row r="9" spans="1:2" x14ac:dyDescent="0.25">
      <c r="A9" s="3"/>
      <c r="B9" s="3"/>
    </row>
    <row r="10" spans="1:2" ht="30" x14ac:dyDescent="0.25">
      <c r="A10" s="34" t="s">
        <v>232</v>
      </c>
      <c r="B10" s="35" t="s">
        <v>233</v>
      </c>
    </row>
    <row r="11" spans="1:2" x14ac:dyDescent="0.25">
      <c r="A11" s="34" t="s">
        <v>255</v>
      </c>
      <c r="B11" s="3" t="s">
        <v>256</v>
      </c>
    </row>
    <row r="12" spans="1:2" x14ac:dyDescent="0.25">
      <c r="A12" s="2"/>
      <c r="B12" s="3"/>
    </row>
    <row r="13" spans="1:2" x14ac:dyDescent="0.25">
      <c r="A13" s="51" t="s">
        <v>16</v>
      </c>
      <c r="B13" s="3" t="s">
        <v>253</v>
      </c>
    </row>
    <row r="14" spans="1:2" x14ac:dyDescent="0.25">
      <c r="A14" s="51" t="s">
        <v>17</v>
      </c>
      <c r="B14" s="3" t="s">
        <v>254</v>
      </c>
    </row>
    <row r="15" spans="1:2" x14ac:dyDescent="0.25">
      <c r="A15" s="2" t="s">
        <v>223</v>
      </c>
      <c r="B15" s="3" t="s">
        <v>227</v>
      </c>
    </row>
    <row r="16" spans="1:2" x14ac:dyDescent="0.25">
      <c r="A16" s="2" t="s">
        <v>225</v>
      </c>
      <c r="B16" s="3" t="s">
        <v>226</v>
      </c>
    </row>
    <row r="17" spans="1:2" x14ac:dyDescent="0.25">
      <c r="A17" s="2" t="s">
        <v>235</v>
      </c>
      <c r="B17" s="52" t="s">
        <v>239</v>
      </c>
    </row>
    <row r="18" spans="1:2" x14ac:dyDescent="0.25">
      <c r="A18" s="2" t="s">
        <v>236</v>
      </c>
      <c r="B18" s="52" t="s">
        <v>240</v>
      </c>
    </row>
    <row r="19" spans="1:2" x14ac:dyDescent="0.25">
      <c r="A19" s="2" t="s">
        <v>237</v>
      </c>
      <c r="B19" s="52" t="s">
        <v>241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9</vt:i4>
      </vt:variant>
    </vt:vector>
  </HeadingPairs>
  <TitlesOfParts>
    <vt:vector size="9" baseType="lpstr">
      <vt:lpstr>Skupna</vt:lpstr>
      <vt:lpstr>Občin. povpr. pisarne</vt:lpstr>
      <vt:lpstr>Občin. povpr. lokali</vt:lpstr>
      <vt:lpstr>Občin. povpr. industrija</vt:lpstr>
      <vt:lpstr>Število najemov</vt:lpstr>
      <vt:lpstr>Oddana povr. pisarne</vt:lpstr>
      <vt:lpstr>Oddana povr. lokali</vt:lpstr>
      <vt:lpstr>Oddana povr. Industrija</vt:lpstr>
      <vt:lpstr>Legenda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</dc:creator>
  <cp:lastModifiedBy>Marko</cp:lastModifiedBy>
  <dcterms:created xsi:type="dcterms:W3CDTF">2020-04-23T19:53:59Z</dcterms:created>
  <dcterms:modified xsi:type="dcterms:W3CDTF">2020-04-25T08:48:25Z</dcterms:modified>
</cp:coreProperties>
</file>